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20" yWindow="-120" windowWidth="20730" windowHeight="11160" tabRatio="1000"/>
  </bookViews>
  <sheets>
    <sheet name="Audit Program" sheetId="4" r:id="rId1"/>
    <sheet name="Main LFAR" sheetId="5" r:id="rId2"/>
    <sheet name="FxB" sheetId="6" r:id="rId3"/>
    <sheet name="LCB" sheetId="7" r:id="rId4"/>
    <sheet name="ARB" sheetId="8" r:id="rId5"/>
    <sheet name="Ser Br" sheetId="9" r:id="rId6"/>
    <sheet name="A1" sheetId="10" r:id="rId7"/>
    <sheet name="A 2,3,4" sheetId="11" r:id="rId8"/>
    <sheet name="A5" sheetId="12" r:id="rId9"/>
    <sheet name="A6" sheetId="13" r:id="rId10"/>
    <sheet name="A7" sheetId="14" r:id="rId11"/>
    <sheet name="A - A " sheetId="15" r:id="rId12"/>
    <sheet name="A - B" sheetId="16" r:id="rId13"/>
    <sheet name="A - C" sheetId="17" r:id="rId14"/>
    <sheet name="A - D" sheetId="18" r:id="rId15"/>
    <sheet name="A - E" sheetId="19" r:id="rId16"/>
    <sheet name="A - F" sheetId="20" r:id="rId17"/>
    <sheet name="A - G" sheetId="21" r:id="rId18"/>
    <sheet name="A - H" sheetId="22" r:id="rId19"/>
    <sheet name="A - I" sheetId="23" r:id="rId20"/>
    <sheet name="A - J" sheetId="24" r:id="rId21"/>
    <sheet name="A - K" sheetId="25" r:id="rId22"/>
    <sheet name="A - L" sheetId="26" r:id="rId23"/>
    <sheet name="A - M" sheetId="27" r:id="rId24"/>
    <sheet name="A - N" sheetId="28" r:id="rId25"/>
    <sheet name="A - O" sheetId="29" r:id="rId26"/>
    <sheet name="A - P" sheetId="30" r:id="rId27"/>
    <sheet name="A - Q" sheetId="31" r:id="rId28"/>
    <sheet name="A - R" sheetId="32" r:id="rId29"/>
    <sheet name="A - S" sheetId="33" r:id="rId30"/>
    <sheet name="A - T" sheetId="34" r:id="rId31"/>
    <sheet name="Sheet1" sheetId="1" r:id="rId32"/>
    <sheet name="Sheet2" sheetId="2" r:id="rId33"/>
    <sheet name="Sheet3" sheetId="3" r:id="rId34"/>
  </sheets>
  <externalReferences>
    <externalReference r:id="rId35"/>
  </externalReferences>
  <calcPr calcId="144525"/>
</workbook>
</file>

<file path=xl/calcChain.xml><?xml version="1.0" encoding="utf-8"?>
<calcChain xmlns="http://schemas.openxmlformats.org/spreadsheetml/2006/main">
  <c r="E25" i="6" l="1"/>
  <c r="E24" i="6"/>
  <c r="E23" i="6"/>
  <c r="H108" i="30" l="1"/>
  <c r="H107" i="30"/>
  <c r="H106" i="30"/>
  <c r="J105" i="30"/>
  <c r="H105" i="30"/>
  <c r="I104" i="30"/>
  <c r="G104" i="30"/>
  <c r="H104" i="30" s="1"/>
  <c r="F104" i="30"/>
  <c r="E104" i="30"/>
  <c r="D104" i="30"/>
  <c r="C104" i="30"/>
  <c r="H102" i="30"/>
  <c r="H101" i="30"/>
  <c r="H100" i="30"/>
  <c r="I98" i="30"/>
  <c r="G98" i="30"/>
  <c r="F98" i="30"/>
  <c r="E98" i="30"/>
  <c r="D98" i="30"/>
  <c r="C98" i="30"/>
  <c r="J99" i="30"/>
  <c r="H99" i="30"/>
  <c r="I90" i="30"/>
  <c r="F90" i="30"/>
  <c r="E90" i="30"/>
  <c r="D90" i="30"/>
  <c r="C90" i="30"/>
  <c r="G90" i="30"/>
  <c r="I94" i="30"/>
  <c r="G94" i="30"/>
  <c r="F94" i="30"/>
  <c r="E94" i="30"/>
  <c r="D94" i="30"/>
  <c r="C94" i="30"/>
  <c r="J95" i="30"/>
  <c r="H95" i="30"/>
  <c r="J92" i="30"/>
  <c r="H92" i="30"/>
  <c r="J91" i="30"/>
  <c r="H91" i="30"/>
  <c r="G81" i="30"/>
  <c r="F81" i="30"/>
  <c r="E81" i="30"/>
  <c r="D81" i="30"/>
  <c r="C81" i="30"/>
  <c r="J88" i="30"/>
  <c r="H88" i="30"/>
  <c r="J87" i="30"/>
  <c r="H87" i="30"/>
  <c r="J86" i="30"/>
  <c r="H86" i="30"/>
  <c r="J85" i="30"/>
  <c r="H85" i="30"/>
  <c r="J84" i="30"/>
  <c r="H84" i="30"/>
  <c r="J83" i="30"/>
  <c r="H83" i="30"/>
  <c r="J82" i="30"/>
  <c r="H82" i="30"/>
  <c r="I81" i="30"/>
  <c r="H81" i="30"/>
  <c r="I76" i="30"/>
  <c r="F76" i="30"/>
  <c r="E76" i="30"/>
  <c r="D76" i="30"/>
  <c r="C76" i="30"/>
  <c r="G76" i="30"/>
  <c r="J79" i="30"/>
  <c r="J78" i="30"/>
  <c r="H79" i="30"/>
  <c r="H78" i="30"/>
  <c r="J77" i="30"/>
  <c r="H77" i="30"/>
  <c r="I73" i="30"/>
  <c r="G73" i="30"/>
  <c r="F73" i="30"/>
  <c r="E73" i="30"/>
  <c r="D73" i="30"/>
  <c r="C73" i="30"/>
  <c r="J74" i="30"/>
  <c r="H74" i="30"/>
  <c r="I69" i="30"/>
  <c r="F69" i="30"/>
  <c r="E69" i="30"/>
  <c r="D69" i="30"/>
  <c r="C69" i="30"/>
  <c r="G69" i="30"/>
  <c r="I63" i="30"/>
  <c r="F63" i="30"/>
  <c r="E63" i="30"/>
  <c r="D63" i="30"/>
  <c r="C63" i="30"/>
  <c r="G63" i="30"/>
  <c r="J71" i="30"/>
  <c r="H71" i="30"/>
  <c r="J70" i="30"/>
  <c r="J67" i="30"/>
  <c r="J66" i="30"/>
  <c r="H70" i="30"/>
  <c r="H67" i="30"/>
  <c r="H66" i="30"/>
  <c r="J65" i="30"/>
  <c r="H65" i="30"/>
  <c r="J64" i="30"/>
  <c r="H64" i="30"/>
  <c r="I59" i="30"/>
  <c r="G59" i="30"/>
  <c r="F59" i="30"/>
  <c r="E59" i="30"/>
  <c r="D59" i="30"/>
  <c r="C59" i="30"/>
  <c r="J61" i="30"/>
  <c r="H61" i="30"/>
  <c r="J60" i="30"/>
  <c r="H60" i="30"/>
  <c r="I54" i="30"/>
  <c r="G54" i="30"/>
  <c r="F54" i="30"/>
  <c r="E54" i="30"/>
  <c r="D54" i="30"/>
  <c r="C54" i="30"/>
  <c r="J57" i="30"/>
  <c r="H57" i="30"/>
  <c r="J56" i="30"/>
  <c r="H56" i="30"/>
  <c r="J55" i="30"/>
  <c r="H55" i="30"/>
  <c r="I51" i="30"/>
  <c r="G51" i="30"/>
  <c r="F51" i="30"/>
  <c r="E51" i="30"/>
  <c r="D51" i="30"/>
  <c r="C51" i="30"/>
  <c r="J104" i="30" l="1"/>
  <c r="J98" i="30"/>
  <c r="H98" i="30"/>
  <c r="G50" i="30"/>
  <c r="H69" i="30"/>
  <c r="J94" i="30"/>
  <c r="J90" i="30"/>
  <c r="H94" i="30"/>
  <c r="H90" i="30"/>
  <c r="J81" i="30"/>
  <c r="H76" i="30"/>
  <c r="J76" i="30"/>
  <c r="J73" i="30"/>
  <c r="H73" i="30"/>
  <c r="J69" i="30"/>
  <c r="H63" i="30"/>
  <c r="J63" i="30"/>
  <c r="H59" i="30"/>
  <c r="J59" i="30"/>
  <c r="J54" i="30"/>
  <c r="H54" i="30"/>
  <c r="J52" i="30" l="1"/>
  <c r="H52" i="30"/>
  <c r="J51" i="30"/>
  <c r="J14" i="30"/>
  <c r="J13" i="30"/>
  <c r="J18" i="30"/>
  <c r="J17" i="30"/>
  <c r="J25" i="30"/>
  <c r="J24" i="30"/>
  <c r="J23" i="30"/>
  <c r="J22" i="30"/>
  <c r="J21" i="30"/>
  <c r="J26" i="30"/>
  <c r="J29" i="30"/>
  <c r="J30" i="30"/>
  <c r="J31" i="30"/>
  <c r="J32" i="30"/>
  <c r="J33" i="30"/>
  <c r="J34" i="30"/>
  <c r="J35" i="30"/>
  <c r="J38" i="30"/>
  <c r="J42" i="30"/>
  <c r="J41" i="30"/>
  <c r="J48" i="30"/>
  <c r="J47" i="30"/>
  <c r="J46" i="30"/>
  <c r="J45" i="30"/>
  <c r="I44" i="30"/>
  <c r="G44" i="30"/>
  <c r="F44" i="30"/>
  <c r="E44" i="30"/>
  <c r="D44" i="30"/>
  <c r="C44" i="30"/>
  <c r="H48" i="30"/>
  <c r="H47" i="30"/>
  <c r="H46" i="30"/>
  <c r="H45" i="30"/>
  <c r="I40" i="30"/>
  <c r="G40" i="30"/>
  <c r="F40" i="30"/>
  <c r="E40" i="30"/>
  <c r="D40" i="30"/>
  <c r="C40" i="30"/>
  <c r="H40" i="30" s="1"/>
  <c r="H42" i="30"/>
  <c r="H41" i="30"/>
  <c r="H38" i="30"/>
  <c r="I37" i="30"/>
  <c r="G37" i="30"/>
  <c r="F37" i="30"/>
  <c r="E37" i="30"/>
  <c r="D37" i="30"/>
  <c r="C37" i="30"/>
  <c r="I28" i="30"/>
  <c r="C28" i="30"/>
  <c r="D28" i="30"/>
  <c r="E28" i="30"/>
  <c r="F28" i="30"/>
  <c r="G28" i="30"/>
  <c r="H35" i="30"/>
  <c r="H34" i="30"/>
  <c r="H33" i="30"/>
  <c r="H32" i="30"/>
  <c r="H31" i="30"/>
  <c r="H30" i="30"/>
  <c r="H29" i="30"/>
  <c r="H28" i="30"/>
  <c r="H26" i="30"/>
  <c r="H25" i="30"/>
  <c r="H24" i="30"/>
  <c r="H23" i="30"/>
  <c r="I20" i="30"/>
  <c r="G20" i="30"/>
  <c r="F20" i="30"/>
  <c r="E20" i="30"/>
  <c r="D20" i="30"/>
  <c r="C20" i="30"/>
  <c r="H22" i="30"/>
  <c r="H21" i="30"/>
  <c r="I16" i="30"/>
  <c r="H18" i="30"/>
  <c r="H17" i="30"/>
  <c r="G16" i="30"/>
  <c r="F16" i="30"/>
  <c r="E16" i="30"/>
  <c r="D16" i="30"/>
  <c r="C16" i="30"/>
  <c r="I12" i="30"/>
  <c r="H14" i="30"/>
  <c r="H13" i="30"/>
  <c r="F12" i="30"/>
  <c r="E12" i="30"/>
  <c r="D12" i="30"/>
  <c r="D11" i="30" s="1"/>
  <c r="C12" i="30"/>
  <c r="G12" i="30"/>
  <c r="E11" i="30" l="1"/>
  <c r="J12" i="30"/>
  <c r="I11" i="30"/>
  <c r="G11" i="30"/>
  <c r="C11" i="30"/>
  <c r="F11" i="30"/>
  <c r="H44" i="30"/>
  <c r="H12" i="30"/>
  <c r="H51" i="30"/>
  <c r="J44" i="30"/>
  <c r="J40" i="30"/>
  <c r="H37" i="30"/>
  <c r="H16" i="30"/>
  <c r="H20" i="30"/>
  <c r="J37" i="30"/>
  <c r="J28" i="30"/>
  <c r="J20" i="30"/>
  <c r="J16" i="30"/>
  <c r="E128" i="5"/>
  <c r="E127" i="5"/>
  <c r="E126" i="5"/>
  <c r="H11" i="30" l="1"/>
  <c r="H50" i="30"/>
  <c r="J11" i="30"/>
  <c r="C15" i="7"/>
  <c r="C18" i="8" s="1"/>
  <c r="C30" i="9" s="1"/>
  <c r="I21" i="23"/>
  <c r="G21" i="23"/>
  <c r="F21" i="23"/>
  <c r="E21" i="23"/>
  <c r="D21" i="23"/>
  <c r="C21" i="23"/>
  <c r="J20" i="23"/>
  <c r="H20" i="23"/>
  <c r="J19" i="23"/>
  <c r="H19" i="23"/>
  <c r="J18" i="23"/>
  <c r="H18" i="23"/>
  <c r="I16" i="23"/>
  <c r="I22" i="23" s="1"/>
  <c r="G16" i="23"/>
  <c r="G22" i="23" s="1"/>
  <c r="F16" i="23"/>
  <c r="F22" i="23" s="1"/>
  <c r="E16" i="23"/>
  <c r="E22" i="23" s="1"/>
  <c r="D16" i="23"/>
  <c r="D22" i="23" s="1"/>
  <c r="C16" i="23"/>
  <c r="C22" i="23" s="1"/>
  <c r="J15" i="23"/>
  <c r="H15" i="23"/>
  <c r="J14" i="23"/>
  <c r="H14" i="23"/>
  <c r="J13" i="23"/>
  <c r="H13" i="23"/>
  <c r="G123" i="20"/>
  <c r="B7" i="16"/>
  <c r="E5" i="15"/>
  <c r="B4" i="15"/>
  <c r="B4" i="19" s="1"/>
  <c r="B4" i="20" s="1"/>
  <c r="B4" i="21" s="1"/>
  <c r="B4" i="22" s="1"/>
  <c r="B4" i="23" s="1"/>
  <c r="B4" i="24" s="1"/>
  <c r="B4" i="26" s="1"/>
  <c r="B4" i="27" s="1"/>
  <c r="B4" i="28" s="1"/>
  <c r="B4" i="30" s="1"/>
  <c r="B4" i="31" s="1"/>
  <c r="B4" i="33" s="1"/>
  <c r="B3" i="15"/>
  <c r="B3" i="19" s="1"/>
  <c r="B3" i="20" s="1"/>
  <c r="B3" i="21" s="1"/>
  <c r="B3" i="22" s="1"/>
  <c r="B3" i="23" s="1"/>
  <c r="B3" i="24" s="1"/>
  <c r="B3" i="26" s="1"/>
  <c r="B3" i="27" s="1"/>
  <c r="B3" i="28" s="1"/>
  <c r="B3" i="30" s="1"/>
  <c r="B3" i="31" s="1"/>
  <c r="B3" i="33" s="1"/>
  <c r="B2" i="15"/>
  <c r="B2" i="19" s="1"/>
  <c r="B2" i="20" s="1"/>
  <c r="B2" i="21" s="1"/>
  <c r="B2" i="22" s="1"/>
  <c r="B2" i="23" s="1"/>
  <c r="B2" i="24" s="1"/>
  <c r="B2" i="26" s="1"/>
  <c r="B2" i="27" s="1"/>
  <c r="B2" i="28" s="1"/>
  <c r="B2" i="30" s="1"/>
  <c r="B2" i="31" s="1"/>
  <c r="B2" i="33" s="1"/>
  <c r="D20" i="10"/>
  <c r="C20" i="10"/>
  <c r="F34" i="6"/>
  <c r="F24" i="7" s="1"/>
  <c r="F27" i="8" s="1"/>
  <c r="F39" i="9" s="1"/>
  <c r="C34" i="6"/>
  <c r="C24" i="7" s="1"/>
  <c r="C27" i="8" s="1"/>
  <c r="C39" i="9" s="1"/>
  <c r="F33" i="6"/>
  <c r="F23" i="7" s="1"/>
  <c r="F26" i="8" s="1"/>
  <c r="F38" i="9" s="1"/>
  <c r="C33" i="6"/>
  <c r="C23" i="7" s="1"/>
  <c r="C26" i="8" s="1"/>
  <c r="C38" i="9" s="1"/>
  <c r="F31" i="6"/>
  <c r="F21" i="7" s="1"/>
  <c r="F24" i="8" s="1"/>
  <c r="F36" i="9" s="1"/>
  <c r="F30" i="6"/>
  <c r="F20" i="7" s="1"/>
  <c r="F23" i="8" s="1"/>
  <c r="F35" i="9" s="1"/>
  <c r="C30" i="6"/>
  <c r="C20" i="7" s="1"/>
  <c r="C23" i="8" s="1"/>
  <c r="C35" i="9" s="1"/>
  <c r="F29" i="6"/>
  <c r="F19" i="7" s="1"/>
  <c r="F22" i="8" s="1"/>
  <c r="F34" i="9" s="1"/>
  <c r="C29" i="6"/>
  <c r="C19" i="7" s="1"/>
  <c r="C22" i="8" s="1"/>
  <c r="C34" i="9" s="1"/>
  <c r="F25" i="6"/>
  <c r="F15" i="7" s="1"/>
  <c r="F18" i="8" s="1"/>
  <c r="F30" i="9" s="1"/>
  <c r="F24" i="6"/>
  <c r="F14" i="7" s="1"/>
  <c r="F17" i="8" s="1"/>
  <c r="F29" i="9" s="1"/>
  <c r="F23" i="6"/>
  <c r="F13" i="7" s="1"/>
  <c r="F16" i="8" s="1"/>
  <c r="F28" i="9" s="1"/>
  <c r="C23" i="6"/>
  <c r="C13" i="7" s="1"/>
  <c r="C16" i="8" s="1"/>
  <c r="C28" i="9" s="1"/>
  <c r="F8" i="6"/>
  <c r="F8" i="7" s="1"/>
  <c r="F7" i="8" s="1"/>
  <c r="F8" i="9" s="1"/>
  <c r="C7" i="10" s="1"/>
  <c r="F9" i="11" s="1"/>
  <c r="B4" i="6"/>
  <c r="B4" i="7" s="1"/>
  <c r="B3" i="8" s="1"/>
  <c r="B4" i="9" s="1"/>
  <c r="B3" i="10" s="1"/>
  <c r="B4" i="11" s="1"/>
  <c r="B4" i="12" s="1"/>
  <c r="B4" i="13" s="1"/>
  <c r="B4" i="14" s="1"/>
  <c r="B3" i="6"/>
  <c r="B3" i="7" s="1"/>
  <c r="B2" i="8" s="1"/>
  <c r="B3" i="9" s="1"/>
  <c r="B2" i="10" s="1"/>
  <c r="B3" i="11" s="1"/>
  <c r="B3" i="12" s="1"/>
  <c r="B3" i="13" s="1"/>
  <c r="B3" i="14" s="1"/>
  <c r="B2" i="6"/>
  <c r="B2" i="7" s="1"/>
  <c r="B1" i="8" s="1"/>
  <c r="B2" i="9" s="1"/>
  <c r="B1" i="10" s="1"/>
  <c r="B2" i="11" s="1"/>
  <c r="B2" i="12" s="1"/>
  <c r="B2" i="13" s="1"/>
  <c r="B2" i="14" s="1"/>
  <c r="C14" i="7"/>
  <c r="C17" i="8" s="1"/>
  <c r="C29" i="9" s="1"/>
  <c r="F6" i="17" l="1"/>
  <c r="I6" i="21"/>
  <c r="F6" i="22" s="1"/>
  <c r="J6" i="23" s="1"/>
  <c r="D6" i="24" s="1"/>
  <c r="G8" i="26" s="1"/>
  <c r="G8" i="27" s="1"/>
  <c r="G8" i="28" s="1"/>
  <c r="I5" i="30" s="1"/>
  <c r="D6" i="31" s="1"/>
  <c r="E6" i="33" s="1"/>
  <c r="G6" i="20"/>
  <c r="E6" i="19"/>
  <c r="H21" i="23"/>
  <c r="J21" i="23"/>
  <c r="F25" i="11"/>
  <c r="D9" i="12" s="1"/>
  <c r="E9" i="13" s="1"/>
  <c r="E9" i="14" s="1"/>
  <c r="F17" i="11"/>
  <c r="H22" i="23"/>
  <c r="J22" i="23"/>
  <c r="B2" i="16"/>
  <c r="B3" i="16"/>
  <c r="B4" i="16"/>
  <c r="E6" i="16"/>
  <c r="B2" i="17"/>
  <c r="B3" i="17"/>
  <c r="B4" i="17"/>
  <c r="B2" i="18"/>
  <c r="B3" i="18"/>
  <c r="B4" i="18"/>
  <c r="E6" i="18"/>
  <c r="H16" i="23"/>
  <c r="J16" i="23"/>
</calcChain>
</file>

<file path=xl/comments1.xml><?xml version="1.0" encoding="utf-8"?>
<comments xmlns="http://schemas.openxmlformats.org/spreadsheetml/2006/main">
  <authors>
    <author>Author</author>
  </authors>
  <commentList>
    <comment ref="I44" authorId="0">
      <text>
        <r>
          <rPr>
            <sz val="9"/>
            <color indexed="81"/>
            <rFont val="Tahoma"/>
            <charset val="1"/>
          </rPr>
          <t xml:space="preserve">Take copy of one borrower for each product code.
</t>
        </r>
      </text>
    </comment>
    <comment ref="H48" authorId="0">
      <text>
        <r>
          <rPr>
            <sz val="9"/>
            <color indexed="81"/>
            <rFont val="Tahoma"/>
            <charset val="1"/>
          </rPr>
          <t xml:space="preserve">Check lien marked in the system.
</t>
        </r>
      </text>
    </comment>
  </commentList>
</comments>
</file>

<file path=xl/sharedStrings.xml><?xml version="1.0" encoding="utf-8"?>
<sst xmlns="http://schemas.openxmlformats.org/spreadsheetml/2006/main" count="1279" uniqueCount="821">
  <si>
    <t>Sr.</t>
  </si>
  <si>
    <t>Advances</t>
  </si>
  <si>
    <t>Deposits</t>
  </si>
  <si>
    <t>DICGC Claims</t>
  </si>
  <si>
    <t>Others</t>
  </si>
  <si>
    <t>LONG FORM AUDIT REPORT [LFAR] TO MANAGEMENT</t>
  </si>
  <si>
    <t>I</t>
  </si>
  <si>
    <t>ASSETS</t>
  </si>
  <si>
    <t>Methodology</t>
  </si>
  <si>
    <t>Evidence / Documents to be obtained</t>
  </si>
  <si>
    <t>CBS Audit Requirements</t>
  </si>
  <si>
    <t>CASH</t>
  </si>
  <si>
    <t>a</t>
  </si>
  <si>
    <t xml:space="preserve">Does the branch generally carry cash balances, which vary significantly from the limits fixed by the controlling authorities of the bank? Whether excess balances have been reported to the controlling authorities of the bank? </t>
  </si>
  <si>
    <t>Xerox copy of any two pages of cash register and print out of cash balances on 12 odd dates to be obtained in working paper file. Take xerox copy of correspondance with CO for excess cash balance reporting. Also Cash Balance certificate must be obtained on the date of cash verification by SBA on date of verification or year end balance.</t>
  </si>
  <si>
    <t>b</t>
  </si>
  <si>
    <t xml:space="preserve">Does the branch hold adequate insurance cover for cash-on-hand and cash-in- transit? </t>
  </si>
  <si>
    <t>Xerox copy of Insurance Cover Note / Circular / Policy Number, take from HO Circular or Closing Circular</t>
  </si>
  <si>
    <t>c</t>
  </si>
  <si>
    <t xml:space="preserve">Is cash maintained in effective joint custody of two or more officials, as per the instructions of the controlling authorities of the bank? </t>
  </si>
  <si>
    <t>Based on our verification during the audit, the branch has maintained cash in joint custody of two officials as per the instructions of controlling authorities of bank.</t>
  </si>
  <si>
    <t>d</t>
  </si>
  <si>
    <t>Have the cash balances at the branch been checked at periodic intervals as per the procedure prescribed by the controlling authorities of the bank?</t>
  </si>
  <si>
    <t>Balances with Reserve Bank of India, State Bank of India and Other Banks</t>
  </si>
  <si>
    <t xml:space="preserve">Were balance confirmation certificates obtained in respect of outstanding balances as at the year-end and whether the aforesaid balances have been reconciled? The nature and extent of differences should be reported. </t>
  </si>
  <si>
    <t>Copy of Balance Confirmation Certificate, Copy of Reconciliation Statement. Also try to get third party confirmation directly from the branch if it is nearby.</t>
  </si>
  <si>
    <t xml:space="preserve">Auditor’s observations on the reconciliation statements may be reported in the following manner: </t>
  </si>
  <si>
    <t>i</t>
  </si>
  <si>
    <t>Cash transactions remaining un-responded (give details)</t>
  </si>
  <si>
    <t>If any such item of cash withdrawal and deposit is pending, auditor should verify the reasons and report accordingly.</t>
  </si>
  <si>
    <t>Copy of such advice should be kept in WP</t>
  </si>
  <si>
    <t>ii</t>
  </si>
  <si>
    <t xml:space="preserve">Revenue items requiring adjustments/ write-off (give details) </t>
  </si>
  <si>
    <t>If any such item of Revenue / Expenditure nature has remained un accounted, the same should be recorded through MOC.</t>
  </si>
  <si>
    <t>Copy of Bank Statement with details of such transactions</t>
  </si>
  <si>
    <t>iii</t>
  </si>
  <si>
    <t>Old outstanding balances remaining unexplained/ unadjusted. Give details for:</t>
  </si>
  <si>
    <t>Copy of Bank Reconciliation Statement with details of such transactions outstanding for more than 3 months with appropriate details</t>
  </si>
  <si>
    <t>-</t>
  </si>
  <si>
    <t xml:space="preserve">Outstanding between six months and one year; and </t>
  </si>
  <si>
    <t xml:space="preserve">one year and above </t>
  </si>
  <si>
    <t xml:space="preserve">In case any item deserves special attention of the management, the same may be reported. </t>
  </si>
  <si>
    <t xml:space="preserve">Money at Call and Short Notice </t>
  </si>
  <si>
    <t>Has the Branch kept money-at-call and short notice during the year? If so, whether instructions/guidelines, if any, laid down by the controlling authorities of the bank have been complied with?</t>
  </si>
  <si>
    <t>The Branch has not kept money-at-call and short notice during the year.</t>
  </si>
  <si>
    <t>Take MR / Certificate from Branch that they do not have any money at call and short notice</t>
  </si>
  <si>
    <t>Investments</t>
  </si>
  <si>
    <t>(A)</t>
  </si>
  <si>
    <t>For Branches in India</t>
  </si>
  <si>
    <t>Are there any investments held by branches on behalf of Head Office/other offices of the bank? If so, whether these have been made available for physical verification or evidences have been produced with regard to the same where these are not in possession of the branch?</t>
  </si>
  <si>
    <t>There are no investments held by branch on behalf of Head Office/other offices of the bank.</t>
  </si>
  <si>
    <t>Generally the branches are not allowed to have investment at branch, and they are centralised in Treasury. however there is possibility that the old Investments in physical form are kept with the branch for collection. Check whether HO guidelines have been followed by the branches and report accordingly.</t>
  </si>
  <si>
    <t>Take MR / Certificate from Branch that they do not have any such investments.</t>
  </si>
  <si>
    <t xml:space="preserve">Whether any amounts received as income on such investments have been reported to the Head Office? </t>
  </si>
  <si>
    <t>Not Applicable</t>
  </si>
  <si>
    <t>Verify whether income on investments held by the branch has been recorded properly. Refer HO Guidelines</t>
  </si>
  <si>
    <t>In respect of investments held by branches on behalf of Head Office/other offices of the bank whether any income is accrued / received and recognized as income of the branch contrary to the instructions of the controlling authorities of the bank?</t>
  </si>
  <si>
    <t xml:space="preserve">Whether there are any matured or overdue investments, which have not been encashed? If so, give details? </t>
  </si>
  <si>
    <t>Check whether the investments held by the branch are overdue and the follow up with respective company has been done. Also check HO guidelines on this</t>
  </si>
  <si>
    <t>e</t>
  </si>
  <si>
    <t xml:space="preserve">Whether the Guidelines of the Reserve Bank of India regarding Transactions in Securities have been complied with. </t>
  </si>
  <si>
    <t xml:space="preserve">Check RBI Guidelines on investments </t>
  </si>
  <si>
    <t>f</t>
  </si>
  <si>
    <t xml:space="preserve">Whether the Guidelines of the Reserve Bank of India regarding Valuation of Investments have been complied with. </t>
  </si>
  <si>
    <t>Check valuation as per Master Circular on Investments</t>
  </si>
  <si>
    <t>(B)</t>
  </si>
  <si>
    <t xml:space="preserve">Have the investments held by the branch whether on its own account or on behalf of the Head Office/ other branches been made available for physical verification? Where the investments are not in the possession of the branch, whether evidences with regard to their physical verification have been produced? </t>
  </si>
  <si>
    <t xml:space="preserve">Is the mode of valuation of investments in accordance with the RBI guidelines or the norms prescribed by the relevant regulatory authority of the country in which the branch is located whichever are more stringent? </t>
  </si>
  <si>
    <t>Whether there are any matured or overdue investments, which have not been en- cashed? If so, give details?</t>
  </si>
  <si>
    <t>ADVANCES</t>
  </si>
  <si>
    <t>(The answers to the following questions may be based on the auditor's examination of all large advances and a test check of other advances. In respect of large advances, all cases of major adverse features, deficiencies, etc. should be reported. In respect of other advances, the auditor may comment upon the relevant aspects generally, along with instances of situations giving rise to his reservations or adverse remarks. For this purpose, large advances are those in respect of which the outstanding amount is in excess of 5% of the aggregate advances of the branch or Rs.2 crores, whichever is less)</t>
  </si>
  <si>
    <t>A</t>
  </si>
  <si>
    <t>CREDIT APPRAISAL</t>
  </si>
  <si>
    <t xml:space="preserve">In your opinion, has the branch generally complied with the procedures/ instructions of the controlling authorities of the bank regarding loan applications, preparation of proposals for grant / renewal of  advances, enhancement of limits, etc., including adequate appraisal documentation in respect thereof. </t>
  </si>
  <si>
    <t>Make list of all Advances sanctioned during the year and note the selection criteria and sample selected for testing. Obtain list of sanctions during the year with details such as party, limit, sanctioned by etc.</t>
  </si>
  <si>
    <t>B</t>
  </si>
  <si>
    <t>SANCTIONING &amp; DISBURSEMENT</t>
  </si>
  <si>
    <t>In the cases examined by you, have you come across instances of credit facilities having been sanctioned beyond the delegated authority or limit fixed for the branch? Are such cases promptly reported to higher authorities?</t>
  </si>
  <si>
    <t>Take xerox copy of sanction letter in cases identifed where sanction is beyond delegated power. Mention in MR</t>
  </si>
  <si>
    <t>In the cases examined by you, have you come across instances where advances have been disbursed without complying with the terms and conditions of the sanction? If so, give details of such cases.</t>
  </si>
  <si>
    <t>C</t>
  </si>
  <si>
    <t>DOCUMENTATION</t>
  </si>
  <si>
    <t>In the cases examined by you, have you come across instances of credit facilities released by the branch without execution of all the necessary documents? If so, give details of such cases.</t>
  </si>
  <si>
    <t>Mention in MR</t>
  </si>
  <si>
    <t xml:space="preserve">In respect of advances examined by you, have you come across instances of deficiencies in documentation, non-registration of charges, non-obtaining of guarantees, etc.? If so, give details of such cases. </t>
  </si>
  <si>
    <t>take xerox copy of sample</t>
  </si>
  <si>
    <t xml:space="preserve">Whether advances against lien of deposits have been properly granted by marking a lien on the deposit in accordance with the guidelines of the controlling authorities of the bank. </t>
  </si>
  <si>
    <t>D</t>
  </si>
  <si>
    <t>REVIEW/MONITORING/SUPERVISION</t>
  </si>
  <si>
    <t xml:space="preserve">Is the procedure laid down by the controlling authorities of the bank, for periodic review of advances including periodic balance confirmation/ acknowledgment of debts, followed by the Branch? Provide analysis of the accounts overdue for review/renewal </t>
  </si>
  <si>
    <t>between 6 months and 1 year, and</t>
  </si>
  <si>
    <t>over 1 year</t>
  </si>
  <si>
    <t xml:space="preserve">Are the stock/ book debt statements and other periodic operational data and financial statements, etc., received regularly from the borrowers and duly scrutinized? Is suitable action taken on the basis of such scrutiny in appropriate cases? </t>
  </si>
  <si>
    <t>take xerox copy of stock statement register in case of deficiency on sample basis.</t>
  </si>
  <si>
    <t>Whether there exists a system of obtaining reports on stock audits periodically? If so, whether the branch has complied with such system?</t>
  </si>
  <si>
    <t>take copy of 1 stock audit report and list of stock audits conducted during the year. Also list of stock audit pending to be certified by BM</t>
  </si>
  <si>
    <t>iv</t>
  </si>
  <si>
    <t>Indicate the cases of advances to non-corporate entities with limits beyond Rs.10 lakhs where the Branch has not obtained the accounts of borrowers, duly audited under the RBI guidelines with regard to compulsory audit or under any other statute.</t>
  </si>
  <si>
    <t>Check whether Audited accounts have been obtained from non corporate borrowers having limits above Rs.10 lacs. If not report exceptions</t>
  </si>
  <si>
    <t xml:space="preserve">Check HO Circular for fixing limit other than Rs.10 lac, if any. Take copy of auditied financials of at least 1 borrower on sample basis </t>
  </si>
  <si>
    <t>v</t>
  </si>
  <si>
    <t xml:space="preserve">Has the inspection or physical verification of securities charged to the Bank been carried out by the branch as per the procedure laid down by the controlling authorities of the bank? </t>
  </si>
  <si>
    <t>Check policy of bank on inspection / physical verification of securities charged to the bank and check whether such verification has been carried out by the branch officials during the year for all eligible borrower accouts. Report exception.</t>
  </si>
  <si>
    <t>take xerox copy of at least 1 report of physical verification and one page of register maintined for the same.</t>
  </si>
  <si>
    <t>vi</t>
  </si>
  <si>
    <t>In respect of advances examined by you, have you come across cases of deficiencies in value of securities and inspection thereof or any other adverse features such as frequent unauthorized overdrawing beyond limits, inadequate insurance coverage, etc.</t>
  </si>
  <si>
    <t>take xerox copy of valuation in case of deficiency on sample basis.</t>
  </si>
  <si>
    <t>vii</t>
  </si>
  <si>
    <t>In respect of leasing finance activities, has the Branch complied with the guidelines issued by the controlling authorities of the bank relating to security creation, asset inspection, insurance, etc? Has the Branch complied with the accounting norms prescribed by the controlling authorities of the bank relating to such leasing activities</t>
  </si>
  <si>
    <t>Check prescribed guidelines by the bank and report exceptions</t>
  </si>
  <si>
    <t>viii</t>
  </si>
  <si>
    <t xml:space="preserve">Are credit card dues recovered promptly? </t>
  </si>
  <si>
    <t>Verify system of recovery of Credit card dues and check whether all credit card holders (issued through branch) have account wtith debit balance and report accordingly</t>
  </si>
  <si>
    <t>ix</t>
  </si>
  <si>
    <t>Has the branch identified and classified advances   into standard / substandard/ doubtful/loss assets in line with the norms prescribed by the Reserve Bank of India (The auditor may refer to the relevant H.O. Instructions for identification of NPAs and Classification of Advances).</t>
  </si>
  <si>
    <t>On the basis of our verification of classification of advances on test check basis, the branch has identified and classified advances into standard/ substandard/ doubtful/ loss assets in line with norms prescribed by the Reserve Bank of India.</t>
  </si>
  <si>
    <t>x</t>
  </si>
  <si>
    <t>Where the auditor disagrees with the branch  classification of advances into standard/substandard/doubtful/loss assets, the details of such advances with reasons should be given. Also indicate whether suitable changes have been incorporated/suggested in the Memorandum of Changes.</t>
  </si>
  <si>
    <t>xi</t>
  </si>
  <si>
    <t xml:space="preserve">Have you come across cases where the relevant Controlling Authority of the bank has authorised legal action for recovery of advances or recalling of advances but no such action was taken by the branch? If so, give details of such cases. </t>
  </si>
  <si>
    <t>xii</t>
  </si>
  <si>
    <t xml:space="preserve">Have all non-performing advances been promptly reported to the relevant Controlling Authority of the bank? Also state whether any rehabilitation programme in respect of such advances has been undertaken, and if so, the status of such programme. </t>
  </si>
  <si>
    <t>On the basis of our verification of classification of advances on test check basis, it is observed that the branch has been reporting non performing advances on quarterly basis, i.e. during the reporting for Quarter ending 30th June, 30th September, 31st December and 31st March each year. There is no rehabilitation program in respect of such advances being undertaken at the branch.</t>
  </si>
  <si>
    <t>xiii</t>
  </si>
  <si>
    <t xml:space="preserve">Have appropriate claims for DICGC and Export Credit Guarantee/Insurance and subsidies, if any, been duly lodged and settled? The status of pending claims giving year wise break-up of number and amounts involved should be given in the following format. </t>
  </si>
  <si>
    <t>Statement disclosing the claim details.</t>
  </si>
  <si>
    <t>xiv</t>
  </si>
  <si>
    <t xml:space="preserve">In respect of non-performing assets, has the branch obtained valuation reports from approved valuers for the fixed assets charged to the bank, once in three years, unless the circumstances warrant a shorter duration? </t>
  </si>
  <si>
    <t>Verify the list of Valuation Reports for NPA for date of valuation and report accordingly.</t>
  </si>
  <si>
    <t>xv</t>
  </si>
  <si>
    <t xml:space="preserve">In the cases examined by you has the branch complied with the Recovery Policy prescribed by the controlling authorities of the bank with respect to compromise/ settlement and write-off cases? Details of the cases of compromise/ settlement and write-off cases involving write offs/ waivers in excess of Rs. 50.00 lakhs may be given. </t>
  </si>
  <si>
    <t>Check the accounts identified for such recovery by Head Office and report accordingly</t>
  </si>
  <si>
    <t>xvi</t>
  </si>
  <si>
    <t>List the major deficiencies in credit review, monitoring and supervision</t>
  </si>
  <si>
    <t>List all deficiencies which could not be reported in any other point above in A to D segment of Advances</t>
  </si>
  <si>
    <t>E</t>
  </si>
  <si>
    <t>GUARANTEES AND LETTER OF CREDIT</t>
  </si>
  <si>
    <t xml:space="preserve">Details of outstanding amounts of guarantees invoked and funded by the Branch at the end of the year may be obtained from the management and reported in the following format: </t>
  </si>
  <si>
    <t>Guarantees invoked, paid but not adjusted:</t>
  </si>
  <si>
    <t>Guarantees invoked but not paid</t>
  </si>
  <si>
    <t>Details of the outstanding amounts of letters of credit and co-acceptances funded by the Branch at the end of the year may be obtained from the management and reported in the following format:</t>
  </si>
  <si>
    <t>OTHER ASSETS</t>
  </si>
  <si>
    <t>STATIONERY AND STAMPS</t>
  </si>
  <si>
    <t>Does the system of the Bank ensure adequate internal control over issue and custody of stationery comprising security items (Term Deposit Receipts, Drafts, Pay Orders, Cheque Books, Traveller's Cheques, Gift Cheques, etc.)? Whether the system is being followed by the branch?</t>
  </si>
  <si>
    <t>On the basis of our verification on test check basis, the system of the Bank ensure adequate internal control over issue and custody of stationery comprising security items and the same is being followed by the branch.</t>
  </si>
  <si>
    <t>check the inward / outward movement of stationery. Check the accounting aspect based on vouchers received from head office. Verify the recording of serial numbers in CBS</t>
  </si>
  <si>
    <t>Take xerox copy of few pages from stationery register and few instances of inward / outward movement of stationery</t>
  </si>
  <si>
    <t>Have you come across cases of missing/ lost items of such stationery?</t>
  </si>
  <si>
    <t>verify all the items as per stationery register with physical count.</t>
  </si>
  <si>
    <t>take MR from BM for missing items. Also take copy of correspondance with CO for missing items, if any</t>
  </si>
  <si>
    <t>SUSPENSE ACCOUNTS / SUNDRY ASSETS</t>
  </si>
  <si>
    <t>Does the system of the Bank ensure expeditious clearance of items debited to Suspense Account? Details of old outstanding entries may be obtained from the Branch and the reasons for delay in adjusting the entries may be ascertained. Does your scrutiny of the accounts under various sub-heads reveal balances, which in your opinion are not recoverable and would require a provision/ write- off? If so, give details in the following format:</t>
  </si>
  <si>
    <t>take print of suspense (all heads) through cbs as on reporting date. Also take copies of correspondance if any for potential write off</t>
  </si>
  <si>
    <t>Does your test check indicate any unusual items in these accounts? If so, report their nature and the amounts involved.</t>
  </si>
  <si>
    <t>II</t>
  </si>
  <si>
    <t>LIABILITIES</t>
  </si>
  <si>
    <t>DEPOSITS</t>
  </si>
  <si>
    <t>Have the controlling authorities of the bank laid down any guidelines with respect to conduct and operations of Inoperative Accounts? In the cases examined by you, have you come across instances where the guidelines laid down in this regard have not been followed? If yes, give details thereof</t>
  </si>
  <si>
    <t>Take copy of correspondance if any</t>
  </si>
  <si>
    <t>After the balance sheet date and till the date of audit, whether there have been any unusual large movements (whether increase or decrease) in the aggregate deposits held at the year-end? If so, obtain the clarifications from the management and give your comments thereon.</t>
  </si>
  <si>
    <t>Take Prints from CBS</t>
  </si>
  <si>
    <t xml:space="preserve">Are there any overdue /matured term deposits at the end of the year? amounts thereof should be indicated. </t>
  </si>
  <si>
    <t xml:space="preserve">There are Rs._______ in overdue /matured term deposits at the end of the year at the branch. / The branch has practice of renewing the deposits matured for a same period they were kept earlier as a result there are NIL overdue / matured term deposits. </t>
  </si>
  <si>
    <t>OTHER LIABILITIES</t>
  </si>
  <si>
    <t>BILLS PAYABLE, SUNDRY DEPOSITS, ETC.</t>
  </si>
  <si>
    <t xml:space="preserve">The number of items and the aggregate amount of old outstanding items pending for three years or more may be obtained from the Branch and reported under appropriate heads. Does the scrutiny of the accounts under various sub-heads reveal old balances?  If so,  give details in the following format: </t>
  </si>
  <si>
    <t>Annexure prepared by branch.</t>
  </si>
  <si>
    <t xml:space="preserve">Does your test check indicate any unusual items or material withdrawals or debits in these accounts? If so, report their nature and the amounts involved. </t>
  </si>
  <si>
    <t>CONTINGENT LIABILITIES</t>
  </si>
  <si>
    <t>List of major items of the contingent liabilities (other than constituents' liabilities such as guarantees, letters of credit, acceptances, endorsements, etc.) not acknowledged by the Branch?</t>
  </si>
  <si>
    <t>Enquire with Branch manager about contingent liabilities such as court Cases against the branch by landlord / customer / borrower etc and report</t>
  </si>
  <si>
    <t>Take xerox  copies of claims / suit filed etc</t>
  </si>
  <si>
    <t>III</t>
  </si>
  <si>
    <t>PROFIT AND LOSS ACCOUNT</t>
  </si>
  <si>
    <t>Whether the branch has a system to compute discrepancies in interest/ discount and for timely adjustment thereof in accordance with the guidelines laid down in this regard by the controlling authorities of the bank? Has the test checking of interest revealed excess/ short credit of a material amount? If so, give details thereof.</t>
  </si>
  <si>
    <t>Interest product reports</t>
  </si>
  <si>
    <t>Has the branch complied with the Income Recognition norms prescribed by R.B.I.? (The Auditor may refer to the instructions of the controlling authorities of the bank regarding charging of interest on non-performing assets).</t>
  </si>
  <si>
    <t xml:space="preserve">Whether the branch has a system to compute discrepancies in interest on deposits and for timely adjustment of such discrepancies in accordance with the guidelines laid-down in this regard by the controlling authorities of the bank? Has the test check of interest on deposits revealed any excess/short debit of material amount? If so, give details thereof. </t>
  </si>
  <si>
    <t>Does the bank have a system of estimating and providing interest accrued on overdue/ matured term deposits?</t>
  </si>
  <si>
    <t xml:space="preserve">Are there any divergent trends in major items of income and expenditure, which are not satisfactorily explained by the branch? If so, the same may be reported upon. For this purpose, an appropriate statement may be obtained from the branch management explaining the divergent trends in major items of income and expenditure. </t>
  </si>
  <si>
    <t>IV</t>
  </si>
  <si>
    <t>GENERAL</t>
  </si>
  <si>
    <t>Books and Records</t>
  </si>
  <si>
    <t xml:space="preserve">In case any books of account are maintained manually, does general scrutiny thereof indicates whether they have been properly maintained, with balances duly inked out and authenticated by the authorised signatories? </t>
  </si>
  <si>
    <t>The branch is using Core Banking Solution hence this clause is not applicable.</t>
  </si>
  <si>
    <t>take appropriate documents for each question, else take comment in MR appropriately</t>
  </si>
  <si>
    <t xml:space="preserve">In respect of computerised branches: </t>
  </si>
  <si>
    <t xml:space="preserve">Whether hard copies of accounts are printed regularly? </t>
  </si>
  <si>
    <t>100% except, Safe Deposit Vaults, Bills</t>
  </si>
  <si>
    <t>Are the access and data security measures and other internal controls adequate?</t>
  </si>
  <si>
    <t>The access and data security measures and other internal controls are adequate</t>
  </si>
  <si>
    <t xml:space="preserve">Whether regular back-ups of accounts and off-site storage are maintained as per the guidelines of the controlling authorities of the bank? </t>
  </si>
  <si>
    <t>As informed to us and as per our verification, regular back-ups of accounts and off-site storage are maintained as per the guidelines of the controlling authorities of the bank, however the same are not tested</t>
  </si>
  <si>
    <t xml:space="preserve">Whether adequate contingency and disaster recovery plans are in place for loss/encryption of data? </t>
  </si>
  <si>
    <t xml:space="preserve">AS informed to us that there are adequate contingency and disaster recovery plans are in place for loss/encryption of data, however we could not verify the same during our audit. </t>
  </si>
  <si>
    <t>Do you have any suggestions for the improvement in the system with regard to computerized operations of the branch?</t>
  </si>
  <si>
    <t>Reconciliation and Control and Subsidiary Records</t>
  </si>
  <si>
    <t>Have the figures, as at the year end, in the control and subsidiary records been reconciled? If not, the last date upto which such figures have been reconciled should be given under the respective heads, preferably in the following format:</t>
  </si>
  <si>
    <t>Inter Branch Accounts</t>
  </si>
  <si>
    <t>Does the branch forward on a daily basis to a designated cell/Head Office, a statement of debit credit transactions in relation to other branches?  (Not Applicable)</t>
  </si>
  <si>
    <t>Due to All branches under CBS, this clause is Not Applicable</t>
  </si>
  <si>
    <t>Obtain copy of latest reconciliation statement with details of transactions unreconcilied, mention in MR appropriately.</t>
  </si>
  <si>
    <t>Does a check of the balance in the Head Office Account as shown in the said statement during and as at the year-end reveal that the same is in agreement with the Head Office Account in the general Ledger?</t>
  </si>
  <si>
    <t>On our verification on Test check basis, the balance in the Head Office Account as shown in the said statement during and as at the year-end reveal that the same is in agreement with the Head Office Account in the general Ledger, based on reconciliation upto 00.00.0000</t>
  </si>
  <si>
    <t>Are there any outstanding debits in the Head Office Account in respect of inter- branch transactions?</t>
  </si>
  <si>
    <t>There are ____ number of transactions amounting to Rs. _______ are outstanding debits in the Head Office Account in respect of inter- branch transactions.</t>
  </si>
  <si>
    <t xml:space="preserve">Does the branch expeditiously comply with respond to the communications from the designated cell/ Head Office as regards unmatched transactions? As at the year-end are there any unresponded/ uncomplied queries or communications? If so, give details? </t>
  </si>
  <si>
    <t>Have you come across items of double responses in the Head Office Account? If so, give details.</t>
  </si>
  <si>
    <t>We have not come across any such double responses in the Head Office Account</t>
  </si>
  <si>
    <t xml:space="preserve">Are there any old/large outstanding transaction/entries at debits as at year-end which remain unexplained in the accounts relatable to inter-branch adjustments? </t>
  </si>
  <si>
    <t>There are no old/large outstanding transaction/entries at debits as at year-end which remain unexplained in the accounts relatable to inter-branch adjustments.</t>
  </si>
  <si>
    <t>Audits / Inspections</t>
  </si>
  <si>
    <t>Is the branch covered by concurrent audit or any other audit inspection during the year</t>
  </si>
  <si>
    <t>The branch is covered by Concurrent Audit, Internal Audit, Revenue Audit, RBI Inspection during the year.</t>
  </si>
  <si>
    <t>Take list of audits conducted during the year from branch</t>
  </si>
  <si>
    <t>Obtain certificate from branch or take in MR</t>
  </si>
  <si>
    <t>In framing your audit report, have you considered the major adverse comments arising out of the latest reports of the previous auditors, concurrent auditors, stock auditors or internal auditors, or in the special audit report or in the Inspection Report of the Reserve Bank of India? State the various adverse features persisting in the branch, though brought out in these audit/ inspection reports.</t>
  </si>
  <si>
    <t>copies of major observations in the report should be kept in working paper file. Also take in MR appropriate comment</t>
  </si>
  <si>
    <t>Frauds</t>
  </si>
  <si>
    <t>Furnish particulars of frauds discovered during the year under audit at the branch, together with your suggestions, if any, to minimize the possibilities of their occurrence.</t>
  </si>
  <si>
    <t>Ask for list of frauds along with necessary documents, Check for  additional liability on bank and make appropriate provision. Also check whether assets of the branch covered by fraud are adequately secured, if not make provision</t>
  </si>
  <si>
    <t>Take copy of status report of frauds submitted by branch to controlling office</t>
  </si>
  <si>
    <t>Miscellaneous</t>
  </si>
  <si>
    <t>Does the examination of the accounts indicate possible window dressing?</t>
  </si>
  <si>
    <t>Our examination of the accounts on test check basis, does not indicate possible window dressing</t>
  </si>
  <si>
    <t>Check the Assets and Liabilities</t>
  </si>
  <si>
    <t>Does the branch maintain records of all the fixed assets acquired and held by it irrespective of whether the values thereof or depreciation thereon have been centralised? Where documents to title in relation to branch or other branches are available at the branch, whether the same have been verified.</t>
  </si>
  <si>
    <t xml:space="preserve">The branch has maintained records of all the fixed assets acquired and held by it irrespective of whether the values thereof or depreciation thereon have been centralised. </t>
  </si>
  <si>
    <t>Are there any other matters*, which you as a branch auditor would like to bring to the notice of the management or the Central Statutory Auditors?</t>
  </si>
  <si>
    <t>Our suggestions are given in Annexure attached with this report.</t>
  </si>
  <si>
    <t>Suggested all general, system related point to Management / SCA for further improvement</t>
  </si>
  <si>
    <t>Chartered Accountants</t>
  </si>
  <si>
    <t>Branch Manager</t>
  </si>
  <si>
    <t>Chief Manager / AGM / DGM</t>
  </si>
  <si>
    <t>Partner</t>
  </si>
  <si>
    <t>Date:</t>
  </si>
  <si>
    <t>QUESTIONNARE APPLICABLE TO BRANCHES DEALING IN FOREIGN EXCHANGE TRANSACTIONS</t>
  </si>
  <si>
    <t>Are there any material adverse features pointed out in the reports of concurrent auditors, internal auditors and / or the Reserve Bank of India's inspection report which continue to persist in relation to NRE/ NRO/ NRNR/ FCNR-B/ EEFC/ RFC and other similar deposit accounts If so, furnish the particulars of such adverse features.</t>
  </si>
  <si>
    <t>There are no material adverse features pointed out in the reports of concurrent auditors, internal auditors and / or the Reserve Bank of India's inspection report which continue to persist in relation to NRE/ NRO/ NRNR/ FCNR-B/ EEFC/ RFC and other similar deposit accounts.</t>
  </si>
  <si>
    <t xml:space="preserve">Whether the Branch has followed the instructions and guidelines of the controlling authorities of the bank with regard to the following in relation to the foreign exchange. If not, state the irregularities: </t>
  </si>
  <si>
    <t>The Branch has generally followed the instructions and guidelines of the controlling authorities of the bank with regard to the following in relation to the foreign exchange.</t>
  </si>
  <si>
    <t>Nil</t>
  </si>
  <si>
    <t xml:space="preserve">Export Bills </t>
  </si>
  <si>
    <t xml:space="preserve">Bills for collection </t>
  </si>
  <si>
    <t>Dealing room operations (where a branch has one)</t>
  </si>
  <si>
    <t xml:space="preserve">Any other area </t>
  </si>
  <si>
    <r>
      <t xml:space="preserve">List of Nostro Accounts attached as </t>
    </r>
    <r>
      <rPr>
        <b/>
        <sz val="10"/>
        <color indexed="8"/>
        <rFont val="Verdana"/>
        <family val="2"/>
      </rPr>
      <t>Annexure "A".</t>
    </r>
  </si>
  <si>
    <t>Are the Nostro Accounts regularly operated?</t>
  </si>
  <si>
    <t>Yes, the Nostro Accounts are regularly operated.</t>
  </si>
  <si>
    <t>Are these accounts duly reconciled periodically? Your observations on the reconciliation may be reported.</t>
  </si>
  <si>
    <t>Yes, the Nostro Accounts are regularly reconciled.</t>
  </si>
  <si>
    <t xml:space="preserve">Does the Branch follow the prescribed procedures in relation to maintenance of Vostro Accounts? </t>
  </si>
  <si>
    <t>The branch has followed prescribed procedures in relation to maintenance of  Vostro Accounts.</t>
  </si>
  <si>
    <t>For Branches dealing in Large Advances such as corporate banking branches and industrial finance branches or branches with advances in excess of Rs.100 crores</t>
  </si>
  <si>
    <t xml:space="preserve">In respect of borrowers with outstanding of Rs. 2.00 crore and above, the information in the enclosed format (Annexure “F”) should be obtained from the Branch Management. Comments of the Branch Auditor on advances with significant adverse features and which might need the attention of the management/Central Statutory Auditors should be appended to the Long Form Audit Report. </t>
  </si>
  <si>
    <t>No such significant adverse features observed in respect of borrowers with outstanding of Rs. 2.00 crore and above.</t>
  </si>
  <si>
    <t xml:space="preserve">What, in your opinion, are the major shortcomings in credit appraisal, monitoring etc. </t>
  </si>
  <si>
    <t>No major shortcomings observed.</t>
  </si>
  <si>
    <t xml:space="preserve">List the accounts (with outstanding in excess of Rs. 1.00 crore), which have either been downgraded or upgraded with regard to their classification as Non Performing Asset or Standard Asset during the year and the reasons therefor. </t>
  </si>
  <si>
    <t>No such case observed.</t>
  </si>
  <si>
    <t>QUESTIONNARE APPLICABLE TO BRANCHES DEALING IN RECOVERY OF NON PERFORMING ASSETS SUCH AS RECOVERY BRANCHES</t>
  </si>
  <si>
    <t xml:space="preserve">List the accounts (with outstanding in excess of Rs. 2.00 crores), which have been upgraded from Non Performing to Standard during the year and the reasons therefor. </t>
  </si>
  <si>
    <t xml:space="preserve">Whether the Branch has a system of updating periodically, the information relating to the valuation of security charged to the bank? </t>
  </si>
  <si>
    <t xml:space="preserve">Age-wise analysis of the recovery suits filed and pending may be furnished. </t>
  </si>
  <si>
    <t xml:space="preserve">Is the Branch prompt in ensuring execution of decrees obtained for recovery from the defaulting borrowers? Also list the time barred decrees, if any, and reasons therefor. </t>
  </si>
  <si>
    <t xml:space="preserve">List the recoveries and their appropriation against the interest and the principal and the accounts settled/ written off/ closed during the year. </t>
  </si>
  <si>
    <t xml:space="preserve">List the new borrower accounts transferred to the Branch during the year. Have all the relevant documents and records relating to these borrower accounts been transferred to the Branch? Has the Branch obtained confirmation that all the accounts of the borrower (including non-fund based exposures and deposits pending adjustment/ margin deposits) been transferred to the Branch? </t>
  </si>
  <si>
    <t>QUESTIONNARE APPLICABLE TO BRANCHES DEALING IN CLEARING HOUSE OPEARIONS, NORMALLY REFERRED TO AS SERVICE BRANCHES</t>
  </si>
  <si>
    <t xml:space="preserve">Does the branch have a system of periodic review of the outstanding entries in clearing adjustments accounts? In your view, has the system generally been complied with? </t>
  </si>
  <si>
    <t xml:space="preserve">Whether review of the clearing adjustments accounts (inwards/outwards) reveals any old/large/unusual outstanding entries, which remain unexplained? Give year- wise break-up of outstanding in number and value: </t>
  </si>
  <si>
    <t>Inward Clearing</t>
  </si>
  <si>
    <t xml:space="preserve">Number </t>
  </si>
  <si>
    <t>Value</t>
  </si>
  <si>
    <t>Normal Clearing</t>
  </si>
  <si>
    <t>High Value Clearing</t>
  </si>
  <si>
    <t>Inter Branch Clearing</t>
  </si>
  <si>
    <t>National Clearing</t>
  </si>
  <si>
    <t>Returned / Dishonoured Clearing</t>
  </si>
  <si>
    <t>Outward Clearing</t>
  </si>
  <si>
    <t>Has the Branch strictly followed the guidelines of the controlling authority of the bank with respect to operations related to clearing transactions?  Comment on the systems and procedures followed by the Branch in this regard.</t>
  </si>
  <si>
    <t>ANNEXURES TO LONG FORM AUDIT REPORT [LFAR] TO MANAGEMENT</t>
  </si>
  <si>
    <t>Annexure 1</t>
  </si>
  <si>
    <t>No claims for DICGC and ECG/Insurance and subsidies were lodged and settled during the year. There are no pending claims.</t>
  </si>
  <si>
    <t>Particulars</t>
  </si>
  <si>
    <t>Number</t>
  </si>
  <si>
    <t>Amount Rs.</t>
  </si>
  <si>
    <t>Claims as at the beginning 
of the year (Give year-wise details)</t>
  </si>
  <si>
    <t>NIL</t>
  </si>
  <si>
    <t>2013 - 2014</t>
  </si>
  <si>
    <t>2012 - 2013</t>
  </si>
  <si>
    <t>2011 - 2012</t>
  </si>
  <si>
    <t>2010 - 2011</t>
  </si>
  <si>
    <t>2009 - 2010</t>
  </si>
  <si>
    <t>2008 - 2009</t>
  </si>
  <si>
    <t>Other</t>
  </si>
  <si>
    <t>Total</t>
  </si>
  <si>
    <t xml:space="preserve">Further claims lodged during the year </t>
  </si>
  <si>
    <t>Total                                                                                A</t>
  </si>
  <si>
    <t>Amounts representing:</t>
  </si>
  <si>
    <t>a) claims accepted/settled</t>
  </si>
  <si>
    <t xml:space="preserve">    (give year-wise details)</t>
  </si>
  <si>
    <t>b) Claims rejected</t>
  </si>
  <si>
    <t>Total                                                                                B</t>
  </si>
  <si>
    <t>Balance as at the year-end</t>
  </si>
  <si>
    <t xml:space="preserve">    (give year-wise details)                  A - B</t>
  </si>
  <si>
    <t>Annexure 2</t>
  </si>
  <si>
    <t>Date of Invocation</t>
  </si>
  <si>
    <t>Name of the Party</t>
  </si>
  <si>
    <t>Name of Beneficiary</t>
  </si>
  <si>
    <t>Amount Rs. Lacs</t>
  </si>
  <si>
    <t>Date of Recovery</t>
  </si>
  <si>
    <t>Remarks</t>
  </si>
  <si>
    <t>Annexure 3</t>
  </si>
  <si>
    <t>Guarantees invoked, paid but not paid:</t>
  </si>
  <si>
    <t>Annexure 4</t>
  </si>
  <si>
    <t xml:space="preserve">Details of the outstanding amounts of letters of credit and co-acceptances funded by the Branch at the end of the year may be obtained from the management and reported in the following format: </t>
  </si>
  <si>
    <t>Date of Funding</t>
  </si>
  <si>
    <t>Nature (LC/C-acceptance etc.)</t>
  </si>
  <si>
    <t>Annexure 5</t>
  </si>
  <si>
    <t>Suspense Accounts / Sundry Assets - Details of Old Outstanding Entries</t>
  </si>
  <si>
    <t>Year</t>
  </si>
  <si>
    <t>Annexure 6</t>
  </si>
  <si>
    <t>Bills Payable / Sundry Deposits - Details of Old Outstanding Entries</t>
  </si>
  <si>
    <t>No of Items</t>
  </si>
  <si>
    <t>Annexure 7</t>
  </si>
  <si>
    <t>Reconciliation of Control and Subsidiary Records</t>
  </si>
  <si>
    <t>Account</t>
  </si>
  <si>
    <t>Date</t>
  </si>
  <si>
    <t>General Ledger Balance Rs.</t>
  </si>
  <si>
    <t>Subsidiary Ledger Balance Rs.</t>
  </si>
  <si>
    <t>Last date on which balanced</t>
  </si>
  <si>
    <t>ALL BALANCES ARE TALLIED AS ON 31.03.2014</t>
  </si>
  <si>
    <t>Annexure A</t>
  </si>
  <si>
    <t>Rs. Lacs</t>
  </si>
  <si>
    <t>Cash Balance Rs. Lacs</t>
  </si>
  <si>
    <t>Retention Limit Rs. Lacs</t>
  </si>
  <si>
    <t>Excess Rs. Lacs</t>
  </si>
  <si>
    <t>% of Excess</t>
  </si>
  <si>
    <t>Note:</t>
  </si>
  <si>
    <t>Annexure B</t>
  </si>
  <si>
    <t>Reconciliaiton of Bank Account with - RBI / SBI / Other Bank</t>
  </si>
  <si>
    <t>Amount</t>
  </si>
  <si>
    <t>Debit / Credit</t>
  </si>
  <si>
    <t>Reason</t>
  </si>
  <si>
    <t>Annexure C</t>
  </si>
  <si>
    <t>Credit Appraisal</t>
  </si>
  <si>
    <t>Loan Applications Forms in Prescribed form not obtained</t>
  </si>
  <si>
    <t>A/c Number</t>
  </si>
  <si>
    <t>Name of Party</t>
  </si>
  <si>
    <t>Nature of Facility</t>
  </si>
  <si>
    <t>Appraisal without latest Financial Statements</t>
  </si>
  <si>
    <t>Other Observations</t>
  </si>
  <si>
    <t>Annexure D</t>
  </si>
  <si>
    <t>Credit - Sanctioning and Disbursement</t>
  </si>
  <si>
    <t>Period: 01.04.2012 to 31.03.2013</t>
  </si>
  <si>
    <t>Credit Facilities sanctioned beyond Delegation of Power</t>
  </si>
  <si>
    <t>Cash Credit</t>
  </si>
  <si>
    <t>Credit Facilities disbursed without compliance with Terms &amp; Conditions</t>
  </si>
  <si>
    <t>Terms and Conditions not complied</t>
  </si>
  <si>
    <t>Annexure E</t>
  </si>
  <si>
    <t>Credit - Documentation</t>
  </si>
  <si>
    <t>Credit Facilities disbursed without documentation</t>
  </si>
  <si>
    <t>Deficiencies in Documentation</t>
  </si>
  <si>
    <t>Lien on Deposits in case of Loans against Deposits</t>
  </si>
  <si>
    <t>Annexure F</t>
  </si>
  <si>
    <t>Credit - Review Monitoring &amp; Supervision</t>
  </si>
  <si>
    <t>Accounts overdue for Review / Renewal</t>
  </si>
  <si>
    <t>Outsanding as on 31.03.2013</t>
  </si>
  <si>
    <t>Date of Last Review / Renewal</t>
  </si>
  <si>
    <t>1756008700000619</t>
  </si>
  <si>
    <t>Emmbi Polyarns Ltd</t>
  </si>
  <si>
    <t>09.02.2012</t>
  </si>
  <si>
    <t>Acknowledgement of Debts / Balance Confirmations</t>
  </si>
  <si>
    <t>Date of Balance Confirmation</t>
  </si>
  <si>
    <t>Stock Statements Not submitted</t>
  </si>
  <si>
    <t>Date of Last Stock Statement</t>
  </si>
  <si>
    <t>1756008700000691</t>
  </si>
  <si>
    <t>Maheshwari Tools</t>
  </si>
  <si>
    <t>Cash credit</t>
  </si>
  <si>
    <t>August 2012 and November 2012 not received.</t>
  </si>
  <si>
    <t>1756008700000798</t>
  </si>
  <si>
    <t>Excel Enterprises</t>
  </si>
  <si>
    <t>31.01.2013</t>
  </si>
  <si>
    <t>February 2013 not received</t>
  </si>
  <si>
    <t>Financial Statement as on 31.03.2012 not submitted</t>
  </si>
  <si>
    <t xml:space="preserve">QIS for December 2011 not submitted </t>
  </si>
  <si>
    <t>Observations based on Stock Audit Reports</t>
  </si>
  <si>
    <t>Date of Stock Audit Report</t>
  </si>
  <si>
    <t>1756008700000594</t>
  </si>
  <si>
    <t>Trident Tools Ltd</t>
  </si>
  <si>
    <t>31.12.2012</t>
  </si>
  <si>
    <t>Stock audit report to be closed.</t>
  </si>
  <si>
    <t>12.01.2013</t>
  </si>
  <si>
    <t>Advances to Non Corporate Entities more than Rs. 10 Lacs where Audited Financial Statements are not obtained</t>
  </si>
  <si>
    <t>Obsevations on Physical Verification of securities by Branch officials</t>
  </si>
  <si>
    <t>Deficiencies in Valuation of Securities charged to Bank</t>
  </si>
  <si>
    <t>Valuation of Securities Report dated</t>
  </si>
  <si>
    <t>1218008700000906</t>
  </si>
  <si>
    <t>Nice Kables</t>
  </si>
  <si>
    <t>31.12.2009</t>
  </si>
  <si>
    <t>Insurance Policy for Security Charged to Bank not on Record</t>
  </si>
  <si>
    <t>Insurance Policy details</t>
  </si>
  <si>
    <t>Bank's Lien not recorde on Insurance Policy</t>
  </si>
  <si>
    <t>Under Insurance of Stock or Other Securities</t>
  </si>
  <si>
    <t>Value of Stock as per latest report</t>
  </si>
  <si>
    <t>Sum Insured as per policy</t>
  </si>
  <si>
    <t>1756008700000804</t>
  </si>
  <si>
    <t>Sagar Corporation</t>
  </si>
  <si>
    <t>Insurance also expired on 31.03.2013 and to be renewed with adequate coverage.</t>
  </si>
  <si>
    <t>Frequent Overdrawings allowed as per details below</t>
  </si>
  <si>
    <t>% of Overdrawing / frequency</t>
  </si>
  <si>
    <t>Shri Hari Extrusion Pvt. Ltd.</t>
  </si>
  <si>
    <t>Adhoc was sanctioned at various occasions with comepent authority permission.</t>
  </si>
  <si>
    <t>Credit Card Dues</t>
  </si>
  <si>
    <t>Credit Card Type</t>
  </si>
  <si>
    <t>Due since</t>
  </si>
  <si>
    <t>Non Performing Advances</t>
  </si>
  <si>
    <t>Facilities</t>
  </si>
  <si>
    <t xml:space="preserve">Category </t>
  </si>
  <si>
    <t>Memorandum of Changes for IRAC Norms for classification of Advances</t>
  </si>
  <si>
    <t>MOC Suggested</t>
  </si>
  <si>
    <t>Recovery / Recall of Advances issued by Controlling Office beyond Rs.50 Lacs</t>
  </si>
  <si>
    <t>Date of Recovery / Recall</t>
  </si>
  <si>
    <t>Valuation Reports in case of Non Performing Advances beyond 3 years</t>
  </si>
  <si>
    <t>Date of Valuation Report</t>
  </si>
  <si>
    <t>Observations in Restructured Accounts</t>
  </si>
  <si>
    <t>Date of Restructuring</t>
  </si>
  <si>
    <t>Annexure G</t>
  </si>
  <si>
    <t>Stationery and Stamps</t>
  </si>
  <si>
    <t>Missing items of Stationery and Stamps</t>
  </si>
  <si>
    <t>Sr</t>
  </si>
  <si>
    <t>Item Code</t>
  </si>
  <si>
    <t>Quantity as per Register</t>
  </si>
  <si>
    <t>Value as per Register</t>
  </si>
  <si>
    <t>Quantity as per Verification</t>
  </si>
  <si>
    <t>Value as per Verification</t>
  </si>
  <si>
    <t>Difference</t>
  </si>
  <si>
    <t>Annexure H</t>
  </si>
  <si>
    <t xml:space="preserve">Observations in Opeartions in Inoperative Accounts </t>
  </si>
  <si>
    <t>Inoperative Since</t>
  </si>
  <si>
    <t>Date of Operation</t>
  </si>
  <si>
    <t>Nature of Transaction</t>
  </si>
  <si>
    <t>Annexure I</t>
  </si>
  <si>
    <t>Unusual / Large movement in Aggregate Deposits</t>
  </si>
  <si>
    <t>Break up of Deposits</t>
  </si>
  <si>
    <t>% of Increase / Decrease</t>
  </si>
  <si>
    <t>Demand Deposits</t>
  </si>
  <si>
    <t>Savings Bank Deposit</t>
  </si>
  <si>
    <t>Current Deposit</t>
  </si>
  <si>
    <t>Credit Balance in CC / OD Accounts</t>
  </si>
  <si>
    <t>Total - A</t>
  </si>
  <si>
    <t>Term Deposits</t>
  </si>
  <si>
    <t>Fixed Deposits</t>
  </si>
  <si>
    <t>Cumulative Interest Deposits</t>
  </si>
  <si>
    <t>Recurring Deposits</t>
  </si>
  <si>
    <t>Total - B</t>
  </si>
  <si>
    <t>Term Deposits A + B</t>
  </si>
  <si>
    <t>Annexure J</t>
  </si>
  <si>
    <t>Other Liabilities</t>
  </si>
  <si>
    <t>Unusual transactions in Bills Payable, Sundry Deposits</t>
  </si>
  <si>
    <t>Annexure L</t>
  </si>
  <si>
    <t>Discrepancies in Interest / Discount on Advances</t>
  </si>
  <si>
    <t>A/c No</t>
  </si>
  <si>
    <t>Type of Facility</t>
  </si>
  <si>
    <t>Interest           Actual</t>
  </si>
  <si>
    <t>Interest Charged</t>
  </si>
  <si>
    <t>Excess / (Shortage)</t>
  </si>
  <si>
    <t>Annexure M</t>
  </si>
  <si>
    <t>Discrepancies in IRAC Norms</t>
  </si>
  <si>
    <t>Asset Classification as per Branch</t>
  </si>
  <si>
    <t>Asset Classification as per Auditors</t>
  </si>
  <si>
    <t>MOC Details</t>
  </si>
  <si>
    <t>Annexure N</t>
  </si>
  <si>
    <t>Discrepancies in Interest on Deposits</t>
  </si>
  <si>
    <t>Name of Depositor</t>
  </si>
  <si>
    <t>Type of Deposit</t>
  </si>
  <si>
    <t>Interest Paid</t>
  </si>
  <si>
    <t>Annexure P</t>
  </si>
  <si>
    <t>Annexure Q</t>
  </si>
  <si>
    <t>Annexure / MIS Printed through CBS</t>
  </si>
  <si>
    <t>Type of Report</t>
  </si>
  <si>
    <t>Periodicity</t>
  </si>
  <si>
    <t>take copy of HO / IT Circular for the same.</t>
  </si>
  <si>
    <t>Annexure S</t>
  </si>
  <si>
    <t>General</t>
  </si>
  <si>
    <t>Major Observations Considered from Various Audit Reports</t>
  </si>
  <si>
    <t>Date of Audit Report</t>
  </si>
  <si>
    <t>Type of Audit Report</t>
  </si>
  <si>
    <t>Conducted by</t>
  </si>
  <si>
    <t>Period Covered by Audit</t>
  </si>
  <si>
    <t>Observations considered for Statutory audit</t>
  </si>
  <si>
    <t>As on 31.03.2016</t>
  </si>
  <si>
    <t>As on 30.06.2016</t>
  </si>
  <si>
    <t>As on 30.09.2016</t>
  </si>
  <si>
    <t>As on 31.12.2016</t>
  </si>
  <si>
    <t>As on 31.03.2017</t>
  </si>
  <si>
    <t>As on 05.04.2016</t>
  </si>
  <si>
    <t xml:space="preserve">For </t>
  </si>
  <si>
    <t>For Name of CA Firm</t>
  </si>
  <si>
    <t xml:space="preserve">FRN: </t>
  </si>
  <si>
    <t>Name of Partner</t>
  </si>
  <si>
    <t>Membership No.</t>
  </si>
  <si>
    <t xml:space="preserve">Place: </t>
  </si>
  <si>
    <t>Place:</t>
  </si>
  <si>
    <t>Take print of control and subsidiary balances as at 31.03.2018 and verify all the account heads for correct ledger balances. Report exceptions</t>
  </si>
  <si>
    <t>copy of report of control and subsidiary ledger balances as on 31.03.2018</t>
  </si>
  <si>
    <t>Obtain Fixed Asset account from 01.04.2017 to 31.03.2018. (From GL/Register)</t>
  </si>
  <si>
    <t>Take copy of NPA statement as on 31.03.2017, summary of NPA from CBS, list of upgradations and list of downgradations as on 31.03.2018</t>
  </si>
  <si>
    <t>Check the status of Fixed Assets as on 31.03.2017 with Fixed Asset Register, also verify the addition and deletion along with correct dates as per invoices / advices and check calculation of depreciation on put to use basis</t>
  </si>
  <si>
    <r>
      <t xml:space="preserve">Take GL Print of Cash In Hand Report in excel and V Look up for </t>
    </r>
    <r>
      <rPr>
        <b/>
        <sz val="10"/>
        <color indexed="8"/>
        <rFont val="Verdana"/>
        <family val="2"/>
      </rPr>
      <t>Annexure 1 - A</t>
    </r>
  </si>
  <si>
    <t>Anexure "7"</t>
  </si>
  <si>
    <t>Account statement in case the account is overdue for more than 90 days.</t>
  </si>
  <si>
    <t>1) Obtain Cash Retention Limit by Branch.
2)Verify the Cash Ledger through out the year and comment on the status of cash retained by branch.                                        3)Verify whether the instances of excess cash balances are being reported to the Controlling Office from time to  time from correspondance. 
4)Also verify the procedure for Cash in ATM and check the same has been within the limits.</t>
  </si>
  <si>
    <t>1) Check Insurance Policy for Cash (including cash in hand, cash in ATM, cash in transit). Verify whether the limits fixed are adequately covered by the Policy. 2)Check the date of Policy for validity during the FY. The details of Policy will be available with branch or in closing circular</t>
  </si>
  <si>
    <t>1)Check Banks Policy for joint custody of cash chest and ATM. 
2)Verify the operations during your presence whether the joint custody is effective. 
3)Verify whether the cash vaults are opened / closed /  operated jointly by two officials and comment</t>
  </si>
  <si>
    <t>1)Identify from GL whether the branch maintains account with RBI or SBI or any other bank. 
2)If yes, then verify the Account Statement with Ledger. 3)Also verify the Closing Balance with Balance Confirmation Certificate Received by the branch with Ledger balance. 
4) Identify and report non accounting of revenue items   such as interest/bank charges etc. Also identify and report the Items appearing in Reconciliation for more than 3 months</t>
  </si>
  <si>
    <t>1)Check the statement and verify the details of outstanding transactions in reconciliation statements along with appropriate narrations. 
2)Break up of up to 3 months, upto 1 year and more than 1 year should be given</t>
  </si>
  <si>
    <t>1)Generally the branches are not allowed to keep Money at call and short notice now a days. 
2)However verify the HO guidelines and verify whether the branch has followed the same. Report accordingly.</t>
  </si>
  <si>
    <r>
      <t xml:space="preserve">Take photocopy of cash register maintained under 2 signatures inside the vault. </t>
    </r>
    <r>
      <rPr>
        <sz val="10"/>
        <color rgb="FFFF0000"/>
        <rFont val="Verdana"/>
        <family val="2"/>
      </rPr>
      <t>Specify the name and designation of the concerned person</t>
    </r>
    <r>
      <rPr>
        <sz val="10"/>
        <color indexed="8"/>
        <rFont val="Verdana"/>
        <family val="2"/>
      </rPr>
      <t>.</t>
    </r>
  </si>
  <si>
    <r>
      <t xml:space="preserve">1)Check the policy of bank, the joint custodians of cash must sign on cash register every day, BM or Other officials should verify during the year on surprise basis. 2)Also concurrent auditors </t>
    </r>
    <r>
      <rPr>
        <sz val="10"/>
        <color rgb="FFFF0000"/>
        <rFont val="Verdana"/>
        <family val="2"/>
      </rPr>
      <t>(Monthly)</t>
    </r>
    <r>
      <rPr>
        <sz val="10"/>
        <color indexed="8"/>
        <rFont val="Verdana"/>
        <family val="2"/>
      </rPr>
      <t xml:space="preserve">, external auditors, external officials should verify the same. verify cash register and comment.                                                                3) </t>
    </r>
    <r>
      <rPr>
        <sz val="10"/>
        <color rgb="FFFF0000"/>
        <rFont val="Verdana"/>
        <family val="2"/>
      </rPr>
      <t>Check if officials who are not dealing with cash are alson doing verification on monthly basis.</t>
    </r>
  </si>
  <si>
    <r>
      <t xml:space="preserve">1) Check whether appropriate Application Forms have been used for application of loan proposal.                  2) Check whether the proposal for new/renewal has been recommended based on latest financial statements, past dealings with bank, repayment capacity of borrower, value of security in compliance with Head Office Guidelines.                                                               3)Check comments of Branch while proposing the credit facilities such as - unit is functioning properly, pre sanction visit report, satisfaction in case of value of security and owenership of security, Insurance of security, End use of Loan proposed, other relevant documents submitted along with application, operation in account with bank, etc.                                             4) Check for </t>
    </r>
    <r>
      <rPr>
        <sz val="10"/>
        <color rgb="FFFF0000"/>
        <rFont val="Verdana"/>
        <family val="2"/>
      </rPr>
      <t>"Earlier mortality cases"</t>
    </r>
  </si>
  <si>
    <r>
      <t xml:space="preserve">1) Check whether delegation of power has been exercised as per manual of instruction while sanctioning the credit facilities.                                                    2) Check the acceptance of Terms of Sanction by borrowers.
3) Check operations permitted beyond sanctioned limits, adhoc loans, short term loans. Report instances.
4) </t>
    </r>
    <r>
      <rPr>
        <sz val="10"/>
        <color rgb="FFFF0000"/>
        <rFont val="Verdana"/>
        <family val="2"/>
      </rPr>
      <t>Cases are to be checked where existing borrowers are allowed to overdraw for a period beyond permissible time, such cases need to be reported.</t>
    </r>
  </si>
  <si>
    <t>Copy of at least 1 borrower tested for compliance with terms and conditions with appropriate supporting documents. Mention in MR.</t>
  </si>
  <si>
    <r>
      <t xml:space="preserve">1) Check loan sanctioning to find whether terms and conditions are fullfilled, whether appropriate documentations such as EM of property etc have been executed. Report instances.
2) </t>
    </r>
    <r>
      <rPr>
        <sz val="10"/>
        <color rgb="FFFF0000"/>
        <rFont val="Verdana"/>
        <family val="2"/>
      </rPr>
      <t>Obtain original title deed, Execution of documents, vetting of document by legal department.</t>
    </r>
  </si>
  <si>
    <r>
      <t xml:space="preserve">1) Check the documents whether obtained as per the prescribed format and HO Guidelines and report exceptions. List of such exceptions.
2) </t>
    </r>
    <r>
      <rPr>
        <sz val="10"/>
        <color rgb="FFFF0000"/>
        <rFont val="Verdana"/>
        <family val="2"/>
      </rPr>
      <t>Verify custody of documents.</t>
    </r>
  </si>
  <si>
    <r>
      <t xml:space="preserve">1) Check loan documents as per terms of sanction and as per HO Guidelines and report exceptions.
2) </t>
    </r>
    <r>
      <rPr>
        <sz val="10"/>
        <color rgb="FFFF0000"/>
        <rFont val="Verdana"/>
        <family val="2"/>
      </rPr>
      <t>Time barred documents list to be furnished.</t>
    </r>
  </si>
  <si>
    <r>
      <t xml:space="preserve">1) Check lien marked on all deposits against which loan has been sanctioned, Also check the loan interest rate whether 1 or 2 % more than the deposit rate. 
2) In case of physical deposit receipts check whether lien has been marked on the face of receipt and </t>
    </r>
    <r>
      <rPr>
        <sz val="10"/>
        <color rgb="FFFF0000"/>
        <rFont val="Verdana"/>
        <family val="2"/>
      </rPr>
      <t xml:space="preserve">in  the system </t>
    </r>
    <r>
      <rPr>
        <sz val="10"/>
        <color indexed="8"/>
        <rFont val="Verdana"/>
        <family val="2"/>
      </rPr>
      <t xml:space="preserve">and the deposit receipt is duly discharged by the borrower. 
3) </t>
    </r>
    <r>
      <rPr>
        <sz val="10"/>
        <color rgb="FFFF0000"/>
        <rFont val="Verdana"/>
        <family val="2"/>
      </rPr>
      <t>Where the deposits are matured but not adjusted against the respective advances.</t>
    </r>
    <r>
      <rPr>
        <sz val="10"/>
        <color indexed="8"/>
        <rFont val="Verdana"/>
        <family val="2"/>
      </rPr>
      <t xml:space="preserve">
4) Report exceptions</t>
    </r>
  </si>
  <si>
    <r>
      <t xml:space="preserve">1) Check whether the branch has followed operating instructions for monitoring of advances issued by HO Guidelines.
2) Check adverse remarks of auditors / inspectors are rectified / complied before renewal. Latest Financial Statements, Stock Statements, Insurance Policies etc are available in the file. 
3) Balance Confirmation / Acknowledgement of Debt is not time barred. 
4) Check prints from CBS regarding non complience and verify. 
5) </t>
    </r>
    <r>
      <rPr>
        <sz val="10"/>
        <color rgb="FFFF0000"/>
        <rFont val="Verdana"/>
        <family val="2"/>
      </rPr>
      <t>Date/Month in which accounts were due for review and the Date/Month on which the review was done may be obtained.</t>
    </r>
    <r>
      <rPr>
        <sz val="10"/>
        <color indexed="8"/>
        <rFont val="Verdana"/>
        <family val="2"/>
      </rPr>
      <t xml:space="preserve">
6) Report exceptions</t>
    </r>
  </si>
  <si>
    <t xml:space="preserve">Check whether there is policy of Bank for selecting borrower accounts for stock audit. On the basis of selection criteria, whether the branch has received stock audit reports for those borrowers. 
2) Check Stock Audit Reports for Negative Observations and appropriate actions of branch on the same. If not report exceptions.
</t>
  </si>
  <si>
    <t>1) Check the value of securities based on valuation reports not older than 3 years.
2) Also check whether valuation of securities such as stock and book debts is not based on stock statements older than 6 months.Also check whether insurance is adequate, overdrawings allowed within Delegation of power etc.
3) Note the remarks regarding deficiencies in value of securities and inspection report submitted.
4) Check whether insurance is in favour of bank and whether insurance covers risk.</t>
  </si>
  <si>
    <r>
      <t xml:space="preserve">1)Check whether recovery proceeding / recalling of advances has been initiated by Controlling office and the branch has not followed those instructions. Report exceptions.
</t>
    </r>
    <r>
      <rPr>
        <sz val="10"/>
        <color rgb="FFFF0000"/>
        <rFont val="Verdana"/>
        <family val="2"/>
      </rPr>
      <t>2) Check if the NPA account if transferred to ARB branch whether the Outstanding is still shown in advances.</t>
    </r>
  </si>
  <si>
    <t>Check whether there are any claims pending with DICG, any claims sent during the year or any payments received during the year. After verification of statements prepared by the branch comment accordingly.</t>
  </si>
  <si>
    <t>1) check the list of items appearing in various heads of suspense and verify the nature of transaction by vouchig. Also identify the reasons for the transactions and efforts taken by branch to regularise the same.
2) Take list as per annexure 5 and scrutinies the same. if amounts are not recoverable, propose write off / provisions appropriately</t>
  </si>
  <si>
    <r>
      <t xml:space="preserve">test the originating debits and verify the correctness of the transactions. If any unusual item is noticed, take full details of the same/
2) </t>
    </r>
    <r>
      <rPr>
        <sz val="10"/>
        <color rgb="FFFF0000"/>
        <rFont val="Verdana"/>
        <family val="2"/>
      </rPr>
      <t>Make a list of long outstanding entries over a period of one year and if you feel that it is non recoverable, give MOC.</t>
    </r>
  </si>
  <si>
    <r>
      <t xml:space="preserve">1) Take list of inoperative accounts and identify transactions during the year, if any.
2) Check at least few cases for operations in these accounts and ascertain that the necessary guidelines are followed.
</t>
    </r>
    <r>
      <rPr>
        <sz val="10"/>
        <color rgb="FFFF0000"/>
        <rFont val="Verdana"/>
        <family val="2"/>
      </rPr>
      <t>3) Whether system identifies the inoperative accounts and converts the status to inactive.
4) Whether accounts are transferred DEAF deposit accounts ledger.
5) Whether unclaimed liability are termed as contingent liability.
6) Note down the procedure for making such inoperative account operative.</t>
    </r>
  </si>
  <si>
    <t>Take print of PL/GL statement as on 15.03.2018, 31.03.2018 and and last date of audit and compare the same. Also take print of GL/PL as on date of audit and compare for movements.</t>
  </si>
  <si>
    <r>
      <rPr>
        <sz val="10"/>
        <color theme="1"/>
        <rFont val="Verdana"/>
        <family val="2"/>
      </rPr>
      <t>1)Take details of matured deposits from cbs.</t>
    </r>
    <r>
      <rPr>
        <sz val="10"/>
        <color rgb="FFFF0000"/>
        <rFont val="Verdana"/>
        <family val="2"/>
      </rPr>
      <t xml:space="preserve">
2) Check whether interest is provided on matured deposit as per guidelines issued by HO, if not then as RBI guidelines.</t>
    </r>
  </si>
  <si>
    <t>1) check the annexure prepared by branch. Scrutinise the transactions appearing in GL head for old items along with narration.
2) Check the efforts taken at the branch to regularise the same.</t>
  </si>
  <si>
    <t>1) Refer the exceptional transaction report generated through system.
2) Movement in such account may be compared and reason may be analysed.</t>
  </si>
  <si>
    <t>1) Most of the branches are computerised hence linking of ledgers is restricted to operational registers such as Cheque Book issue register, Locker Opeartions Register etc. Hard copies of reports are generated as per HO Guidelines and certain reports are printed daily and others on different time parameters. 
2) check and report appropriately. Write status of computerisation 100 % in CBS, however CBS also has exceptions such as Bills, OBC, Foreign Bills, Lockers, Forex transactions etc any other item which is not recorded. 
3)Check the policy for Back up and check report of testing of these back ups. Ask for BCP/DRP Policy and enquire whether the team at branch is aware of the same. also check whether the BCP/DRP Testing has been underataken at the branch.</t>
  </si>
  <si>
    <t>Indicate the extent of computerization and the areas of operation covered through manual intervention.</t>
  </si>
  <si>
    <t>Check the process of reconcilaition at the branch. Since CBS is installed at all branches, the inter branch accounts will be recorded through CBs. Ask for the copy of latest reconciliaiton statement of inter branch accounts / head office account and report accordingly.</t>
  </si>
  <si>
    <t>1) Obtain Various report and take list of major irregularities pointed out by these auditors.
2) Once the list of all such irregularities is available, check the compliance of the negative observations. If the compliance is not satisfactory report here.</t>
  </si>
  <si>
    <t>FOR BRANCHES OUTSIDE INDIA</t>
  </si>
  <si>
    <t>In respect of purchase and sale of investments, has the branch acted within its delegated authority, having regard to the instructions/guidelines in this behalf issued by the controlling authorities of the bank?</t>
  </si>
  <si>
    <t>Branch Audit Program</t>
  </si>
  <si>
    <t>Details of the Authorized Persons of the Bank</t>
  </si>
  <si>
    <t>Chief Manager</t>
  </si>
  <si>
    <t>Officer</t>
  </si>
  <si>
    <t>Audit Aspects</t>
  </si>
  <si>
    <t>Covered By Whom</t>
  </si>
  <si>
    <t>Extent of Check</t>
  </si>
  <si>
    <t>Engagement letter to the appointing authority</t>
  </si>
  <si>
    <t>Letter for NOC to previous auditors</t>
  </si>
  <si>
    <t>Meeting and discussion with the bank branch management and understanding the profile of the branch and its business and take a note on the same</t>
  </si>
  <si>
    <t>Letter of requirement to the Branch</t>
  </si>
  <si>
    <t>Review of:-</t>
  </si>
  <si>
    <t>Previous year's audit report/ LFAR,</t>
  </si>
  <si>
    <t>Current period's Internal Audit Report/ Concurrent Audit Report</t>
  </si>
  <si>
    <t>Revenue Audit Report</t>
  </si>
  <si>
    <t>RBI  Inspection Report</t>
  </si>
  <si>
    <t>Compliance of the branch to all of the above</t>
  </si>
  <si>
    <t>any other special review report.</t>
  </si>
  <si>
    <t>Physical verification of</t>
  </si>
  <si>
    <t>Cash,</t>
  </si>
  <si>
    <t>Gold Packets (for Gold loan)</t>
  </si>
  <si>
    <t>Valuable Securities.</t>
  </si>
  <si>
    <t>Note down</t>
  </si>
  <si>
    <t>Shortage of cash appearing in Trial Balance</t>
  </si>
  <si>
    <t>Difference in physical verification of gold</t>
  </si>
  <si>
    <t>Physical verification of Investments (obtain certificate from bank manager for the same). If investment is held/done by the Branch</t>
  </si>
  <si>
    <t>Understand the system in CBS at Branch</t>
  </si>
  <si>
    <t>verify controls</t>
  </si>
  <si>
    <t>verify exceptional report</t>
  </si>
  <si>
    <t>understand the editable &amp; uneditable fields at Branch,</t>
  </si>
  <si>
    <t>system of downgrading &amp; upgrading of accounts,</t>
  </si>
  <si>
    <t>interest calculations,</t>
  </si>
  <si>
    <t>Generation of reports relating to advances classification and Capital Adequacy calculation, etc.</t>
  </si>
  <si>
    <t>Compliance of instructions issued by bank’s year and closing circulars, other relevant internal instructions/circulars, Master circulars and other notifications issued by RBI, significant accounting policies of the bank Mandatory Accounting Standards/Auditing Standards and other notification.</t>
  </si>
  <si>
    <t>Prepare a list of various closing returns to be verified and certified, and then checking of the same during the audit.</t>
  </si>
  <si>
    <t>Checking of Balance Sheet Items</t>
  </si>
  <si>
    <t>Checking of the advances:</t>
  </si>
  <si>
    <t>Take list of all advances along with  facility wise limits, outstanding, Name of Lead bank, Credit Rating, Credit summations in the account, last date of submission of stock statement, date of review of account, etc. This shall help to select the accounts for testing.</t>
  </si>
  <si>
    <t>Scrutiny in detail.</t>
  </si>
  <si>
    <t>Critical review of all large advances and their reporting as per prescribed norms.</t>
  </si>
  <si>
    <t>Classification of advances as per IRAC norms.</t>
  </si>
  <si>
    <t>Latest valuation of security given against advances.</t>
  </si>
  <si>
    <t>Provisions on NPA as per IRAC norms.</t>
  </si>
  <si>
    <t>Review of all major restructured cases along with the compliance of norms as per RBI Guidelines.</t>
  </si>
  <si>
    <t>List of all SMA 2 accounts and reporting of the same to concerned authorities.</t>
  </si>
  <si>
    <t>Loan Accounts (Performing)</t>
  </si>
  <si>
    <t>Review of all large advances with balance of lower of 5 % or Rs.2 crore of total advances.</t>
  </si>
  <si>
    <t>Review of loans sanctioned during the year.</t>
  </si>
  <si>
    <t>Review of other advances on test check basis.</t>
  </si>
  <si>
    <t>Review of adverse comments by Concurrent auditors, RBI/internal inspectors and the reply given and corrective actions taken by the branch.</t>
  </si>
  <si>
    <t>Review of suit filed and decree accounts on sample basis with respect to provision thereon and progress of recovery thereof and Classification as per IRAC norms.</t>
  </si>
  <si>
    <t>Review of accounts upgraded during the year from NPA to standard. and ensure full recovery of total overdues before upgradation.</t>
  </si>
  <si>
    <t>Review of all accounts frequently exceeding limits/DP and watch-list accounts</t>
  </si>
  <si>
    <t>Also verify all the credit card dues which are overdue &amp; debit balances in SB A/c</t>
  </si>
  <si>
    <t>Check Drawing Power calculation in detail as per the norms of the bank.</t>
  </si>
  <si>
    <t>Loan Accounts (Non Performing)</t>
  </si>
  <si>
    <t>Review the accounts which are classified as NPA during the year w.r.t Security Value, Interest Reversed, Date of NPA, provisioning thereon etc.</t>
  </si>
  <si>
    <t>Review the annual stock audit report for the NPA with balance of Rs. 5 cr. and above &amp; latest valuation report for the immovable properties in case the valuation is older than 3 years.</t>
  </si>
  <si>
    <t>NOTE:</t>
  </si>
  <si>
    <t>Following aspects of the advances to be verified:</t>
  </si>
  <si>
    <r>
      <t xml:space="preserve"> </t>
    </r>
    <r>
      <rPr>
        <b/>
        <sz val="12"/>
        <color theme="1"/>
        <rFont val="Tahoma"/>
        <family val="2"/>
      </rPr>
      <t xml:space="preserve">Pre sanction: </t>
    </r>
    <r>
      <rPr>
        <sz val="12"/>
        <color theme="1"/>
        <rFont val="Tahoma"/>
        <family val="2"/>
      </rPr>
      <t>System of credit Appraisal and review/renewal.</t>
    </r>
  </si>
  <si>
    <r>
      <t xml:space="preserve"> </t>
    </r>
    <r>
      <rPr>
        <b/>
        <sz val="12"/>
        <color theme="1"/>
        <rFont val="Tahoma"/>
        <family val="2"/>
      </rPr>
      <t xml:space="preserve">Post sanction: </t>
    </r>
    <r>
      <rPr>
        <sz val="12"/>
        <color theme="1"/>
        <rFont val="Tahoma"/>
        <family val="2"/>
      </rPr>
      <t>Compliance of terms of sanction, documentation, end use of funds.</t>
    </r>
  </si>
  <si>
    <r>
      <t xml:space="preserve">   </t>
    </r>
    <r>
      <rPr>
        <b/>
        <sz val="12"/>
        <color theme="1"/>
        <rFont val="Tahoma"/>
        <family val="2"/>
      </rPr>
      <t xml:space="preserve">Monitoring:   </t>
    </r>
    <r>
      <rPr>
        <sz val="12"/>
        <color theme="1"/>
        <rFont val="Tahoma"/>
        <family val="2"/>
      </rPr>
      <t>Stock   and Book statements, drawing power, insurance, inspection of stock/security, operations in the account, etc.</t>
    </r>
  </si>
  <si>
    <t>Verify controls in respect of the following important items of assets.</t>
  </si>
  <si>
    <t>(i)          Dual custody of cash</t>
  </si>
  <si>
    <t>(ii)         Custody and issue of /pay orders/other stationery items etc.</t>
  </si>
  <si>
    <t>(iii)      ATM cash as per books and actual balance tallied at year end.</t>
  </si>
  <si>
    <t>Fixed Assets</t>
  </si>
  <si>
    <t>Checking of additions/deduction/ transfers of fixed assets, supported by proper bills/invoices and confirmation of date put to use. Compliance of Accounting Standard related to fixed assets</t>
  </si>
  <si>
    <t>Checking of Depreciation on additions, deduction during the year and on existing assets as per the policy of the bank.</t>
  </si>
  <si>
    <t>Verification of Fixed Assets Schedule for furniture &amp; fixtures and other assets and reconciliation with figures appearing in the Balance Sheet and FA management software used by the bank (if any).</t>
  </si>
  <si>
    <t>Verification of Anti Money Laundering guidelines and Compliance with KYC norms on test check basis that overdue deposits,</t>
  </si>
  <si>
    <t>Check TDS compliance on the interest paid and on test check basis checking of Form 15G &amp; 15H and confirm whether those forms are submitted with respective Income Tax Authority</t>
  </si>
  <si>
    <t>Movement of Deposit vis-à-vis movement in interest expense.</t>
  </si>
  <si>
    <t>Inter-Office &amp; Suspense A/c:</t>
  </si>
  <si>
    <t>Reconciliation of accounts with other banks, head office and inter branch adjustment accounts.</t>
  </si>
  <si>
    <t>Inter Office Reconciliation (IOR) Accounts:</t>
  </si>
  <si>
    <t>Verify Inter Branch Items in Transit (IBIT) account for old entries.</t>
  </si>
  <si>
    <t>Compare on test Check basis, the balance and the entries in IOR Accounts with the copies of the statements submitted to the IOR department/s.</t>
  </si>
  <si>
    <t>Old  un  reconciled  entries are being provided/ reported to HO for provision</t>
  </si>
  <si>
    <t>Detailed checking of suspense accounts – credit as well as debit schedules. i.e., Nominal ledger.</t>
  </si>
  <si>
    <t>Balance Sheet Finalization</t>
  </si>
  <si>
    <t>Scrutiny of Balance Sheet, particularly –</t>
  </si>
  <si>
    <t>that all the balances are shown in proper heads and broadly compare previous year figure to understand material variance</t>
  </si>
  <si>
    <t>Check for any negative balance in the trial balance (i.e. assets / expenses having credit balances and liability / income having debit</t>
  </si>
  <si>
    <t>balances)</t>
  </si>
  <si>
    <t>check in case of advances that:</t>
  </si>
  <si>
    <t>a) interest accrued but not due on loans is not included in advances.</t>
  </si>
  <si>
    <t>b) credit balances in O/D, CC inoperative  current accounts should not be netted off with advances and the same should be shown under demand deposits.</t>
  </si>
  <si>
    <t>c) Verification of Anti Money Laundering guidelines and Compliance with KYC norms on test check basis</t>
  </si>
  <si>
    <t>Checking,</t>
  </si>
  <si>
    <t>Liability under Bank Guarantee/ L/C and effects of expired BGs.</t>
  </si>
  <si>
    <t>Reconciliation of General Ledger and Subsidiary Ledger.</t>
  </si>
  <si>
    <t>Checking of Profit and Loss Items</t>
  </si>
  <si>
    <t>Test checking of interest on deposits, (particularly, Interest checking should be done on test basis for the period subsequent to the period of revenue/ concurrent audit). Ensure that interest provision on overdue F.D. has been made as per latest RBI guidelines. Check the system is properly configured to check the interest calculation and the changes in interest rate is changed in system on respective dates</t>
  </si>
  <si>
    <t>Test checking of interest/commission on various advances, bills, L.C., Guarantees, etc.</t>
  </si>
  <si>
    <t>Test checking of discount/commission on bills discounted and others income like commitment charges, processing fees, recovery of insurance/ legal fees etc.</t>
  </si>
  <si>
    <t>Derive various ratios of items of income with comparable and related assets (like Avg. Interest Income to Average Advances etc.) and verify major movements or variances.</t>
  </si>
  <si>
    <t>Checking of interest in NOSTRO Accounts debit balances.</t>
  </si>
  <si>
    <t>Verification of recovery on account of locker rent, staff accommodation, etc., with details of arrears, if any.</t>
  </si>
  <si>
    <t>Commission income on account of Government Business, i.e., collection as well as remittance of Income tax, sales tax, excise duty, etc.,</t>
  </si>
  <si>
    <t>Details of Prior Period items of Income as well as expenses and complete details of provisions to be made, if any.</t>
  </si>
  <si>
    <t>Booking of Interest Income on account of partial recovery in NPA’s.</t>
  </si>
  <si>
    <t>21.10</t>
  </si>
  <si>
    <t>Note down the reasons for material variances, if any</t>
  </si>
  <si>
    <t>Checking of statement of frauds adequacy of provision, timely reporting to competent authority, recovery and movement in balances.</t>
  </si>
  <si>
    <t>Checking of statement of claims against the bank not acknowledged as debt.</t>
  </si>
  <si>
    <t>Checking of Foreign Currency forward exchange contracts showing sales and purchase separately. Review of NRE and FCNR accounts, if any.</t>
  </si>
  <si>
    <t>Checking of Guarantees given on behalf of Constituents.</t>
  </si>
  <si>
    <t>Checking of Acceptance, endorsements and other obligations, i.e., L/C and bills accepted by the bank on behalf of customers.</t>
  </si>
  <si>
    <t>(Particularly check in case of Clause 21.4 and 21.5 above, whether the above guarantees and LC issued are within the powers of the authorised person and proper procedures have been followed for issuing the same. Review the position of the above as at the year-end)</t>
  </si>
  <si>
    <t>Other contingent liability, if any.</t>
  </si>
  <si>
    <t>Checking of and preparation of Interest Subsidy certificate (as per various RBI &amp; Government schemes), correct accounting &amp; whether the same are given to the eligible borrowers.</t>
  </si>
  <si>
    <t>8. Checking of write off proposal and DICGC claims, sharing of recovery, etc.</t>
  </si>
  <si>
    <t>9. Checking of annual returns on protested bills/ recalled debt accounts (PB/RD).</t>
  </si>
  <si>
    <t>22.10</t>
  </si>
  <si>
    <t>10. Checking of LFAR schedules and preparation of LFAR. (Detailed planning for preparation of LFAR be done at the time of commencement of audit and detailed guidance be sought from the chapter on LFAR in this guidance note).</t>
  </si>
  <si>
    <t>11. Checking of Tax Audit annexures And  preparation of Tax Audit Report.</t>
  </si>
  <si>
    <t>Final Audit and Reporting</t>
  </si>
  <si>
    <t>Preparation of Audit Report as per format prescribed by ICAI under SA 700 and under any other regulatory authority.</t>
  </si>
  <si>
    <t>Preparation of memorandum of changes for changes to be made in classification of advances and in any item of asset/liability and profit and loss account with other remarks and/ or information which requires further attention at Regional/Zonal Office level.</t>
  </si>
  <si>
    <t>Preparation of Tax Audit Report.</t>
  </si>
  <si>
    <t>Preparation of Long Form Audit Report (by giving annexures where ever necessary).</t>
  </si>
  <si>
    <t>To collect the following Certificates:</t>
  </si>
  <si>
    <t>Physical verification of the fixed assets carried out on March 31, 2018/During the year</t>
  </si>
  <si>
    <t>Physical verification of Investment carried out on March 31, 2018/ During the Year. If investment are held or appearing in the Trial Balance.</t>
  </si>
  <si>
    <t>Physical verification of the cash &amp; other items as on March 31, 2018.</t>
  </si>
  <si>
    <t>Written Management Representation Letter.</t>
  </si>
  <si>
    <t>To verify and issue the certificates (as applicable): Illustrative list</t>
  </si>
  <si>
    <t>Certificate of Ghosh and Jilani committee Recommendations. (Refer ICAI Bank Audit Guidance Note 2018 for Disclaimer)</t>
  </si>
  <si>
    <t>Certificate giving details of claims lodged with DICGC / ECGC however, rejected by them</t>
  </si>
  <si>
    <t>Risk weighted assets as per the capital adequacy report (BASEL III).</t>
  </si>
  <si>
    <t>Certificate for treating an account as bad or doubtful of recovery as per the requirement of DI and CGC.</t>
  </si>
  <si>
    <t>Subsidy claim under Prime Minister Rojgar Yojna Or any other scheme of the Central/State Government.</t>
  </si>
  <si>
    <t>Certificate for Interest Subvention</t>
  </si>
  <si>
    <t>Other Certificates as per Appointment letter.</t>
  </si>
  <si>
    <t>Prepared by:</t>
  </si>
  <si>
    <t>Reviewed by:</t>
  </si>
  <si>
    <t>Excess Cash Balance above the Retention Limit of Rs. 2 (Two) Lacs</t>
  </si>
  <si>
    <t>No Such case Observed</t>
  </si>
  <si>
    <t>There is no specific cash retention limit fro the branch. However based on the experience, the cash is retained below</t>
  </si>
  <si>
    <t>Rs. 2 Lacs throughout the year at the branch. The cash balance is maintained only for the purpose of expenditure</t>
  </si>
  <si>
    <t>of branch and employee of the branch.</t>
  </si>
  <si>
    <t xml:space="preserve">The branch generally carry cash balances, which does not vary significantly from the limits fixed by the Branch, i.e. Rs. 2.00 Lacs. The controlling authorities of the bank have not prescribed any limits for cash retention as the cash balance is maintained for expenses of branch and employees. </t>
  </si>
  <si>
    <r>
      <t xml:space="preserve">On the basis of ____ newly sanctioned borrower accounts verified by us, in our opinion the branch has generally complied with the procedures / instructions of the controlling authorities of the bank regarding loan application, preparation of proposals for grant / renewal of advances, enhancement of limits, etc., including adequate appraisal documentation in respect thereof, except those reported in </t>
    </r>
    <r>
      <rPr>
        <b/>
        <sz val="10"/>
        <color theme="1"/>
        <rFont val="Verdana"/>
        <family val="2"/>
      </rPr>
      <t>Annexure "2"</t>
    </r>
    <r>
      <rPr>
        <sz val="10"/>
        <color theme="1"/>
        <rFont val="Verdana"/>
        <family val="2"/>
      </rPr>
      <t>.</t>
    </r>
  </si>
  <si>
    <r>
      <t xml:space="preserve">On the basis of ____ accounts sanctioned we have not come across instances of credit facilities having been sanctioned beyond the delegated authority of limit fixed for the branch, except those reported in </t>
    </r>
    <r>
      <rPr>
        <b/>
        <sz val="10"/>
        <color theme="1"/>
        <rFont val="Verdana"/>
        <family val="2"/>
      </rPr>
      <t>Annexure "3"</t>
    </r>
  </si>
  <si>
    <r>
      <t xml:space="preserve">In casese of ___ advances verified by us, we have not come across instances where advances have been disbursed without complying with the terms and conditions of sanction, except those reported in </t>
    </r>
    <r>
      <rPr>
        <b/>
        <sz val="10"/>
        <color theme="1"/>
        <rFont val="Verdana"/>
        <family val="2"/>
      </rPr>
      <t>Annexure "4"</t>
    </r>
  </si>
  <si>
    <r>
      <t xml:space="preserve">In casese of ___ advances verified by us, we have not come across instances of credit facilities released by the branch without execution of all necessary documents, except those reported in </t>
    </r>
    <r>
      <rPr>
        <b/>
        <sz val="10"/>
        <color theme="1"/>
        <rFont val="Verdana"/>
        <family val="2"/>
      </rPr>
      <t>Annexure "5"</t>
    </r>
  </si>
  <si>
    <r>
      <t xml:space="preserve">In cases of ___ advances verified by us, we have not come across instances of deficiencies in documentation, non registration of charges, non obtaining of guarantees etc., except those reported in </t>
    </r>
    <r>
      <rPr>
        <b/>
        <sz val="10"/>
        <color theme="1"/>
        <rFont val="Verdana"/>
        <family val="2"/>
      </rPr>
      <t>Annexure "6"</t>
    </r>
  </si>
  <si>
    <r>
      <t xml:space="preserve">In cases of ___ advances against lien of deposited verified by us, they have been properly granted by marking a lien on the deposit in accordance with the guidelines of the controlling authorities of the bank, except those reported in </t>
    </r>
    <r>
      <rPr>
        <b/>
        <sz val="10"/>
        <color rgb="FFFF0000"/>
        <rFont val="Verdana"/>
        <family val="2"/>
      </rPr>
      <t>Annexure "D"</t>
    </r>
  </si>
  <si>
    <r>
      <t>In cases of ____ advances verified by us, the procedure laid down by the controlling authorities of the bank for periodic review of advances including periodic balance confirmation / acknowledgement of debts, has been followed by the branch, except those reported in</t>
    </r>
    <r>
      <rPr>
        <sz val="10"/>
        <color rgb="FFFF0000"/>
        <rFont val="Verdana"/>
        <family val="2"/>
      </rPr>
      <t xml:space="preserve"> </t>
    </r>
    <r>
      <rPr>
        <b/>
        <sz val="10"/>
        <rFont val="Verdana"/>
        <family val="2"/>
      </rPr>
      <t>Annexure "7"</t>
    </r>
  </si>
  <si>
    <r>
      <t>In cases of ____ advances verified by us, the stock statements / book debt statements and other periodic operational data and financial statements, etc. received regularly from the borrowers and the same are duly scrutinized by the branch, except those reported in</t>
    </r>
    <r>
      <rPr>
        <sz val="10"/>
        <rFont val="Verdana"/>
        <family val="2"/>
      </rPr>
      <t xml:space="preserve"> </t>
    </r>
    <r>
      <rPr>
        <b/>
        <sz val="10"/>
        <rFont val="Verdana"/>
        <family val="2"/>
      </rPr>
      <t>Annexure "8"</t>
    </r>
  </si>
  <si>
    <r>
      <t xml:space="preserve">In cases of ____ advances verified by us, there exists a system of obtaining reports on stock audits periodically as per HO Guidelines, except those reported in </t>
    </r>
    <r>
      <rPr>
        <b/>
        <sz val="10"/>
        <color theme="1"/>
        <rFont val="Verdana"/>
        <family val="2"/>
      </rPr>
      <t>Annexure "9"</t>
    </r>
  </si>
  <si>
    <r>
      <t xml:space="preserve">In cases of ____ advances verified by us, the branch has obtained duly audited accounts in case of borrowers of non corporate entities having limits beyond Rs. 10 lacs, except those reported in </t>
    </r>
    <r>
      <rPr>
        <b/>
        <sz val="10"/>
        <color theme="1"/>
        <rFont val="Verdana"/>
        <family val="2"/>
      </rPr>
      <t>Annexure "10"</t>
    </r>
  </si>
  <si>
    <r>
      <t>In cases of ____ advances verified by us, the branch has conducted inspection / physical verification of securities charged to the bank during the year as per procedures laid down by the controlling authorities of the bank, except those reported in</t>
    </r>
    <r>
      <rPr>
        <sz val="10"/>
        <color rgb="FFFF0000"/>
        <rFont val="Verdana"/>
        <family val="2"/>
      </rPr>
      <t xml:space="preserve"> </t>
    </r>
    <r>
      <rPr>
        <b/>
        <sz val="10"/>
        <color rgb="FFFF0000"/>
        <rFont val="Verdana"/>
        <family val="2"/>
      </rPr>
      <t>Annexure "I"</t>
    </r>
  </si>
  <si>
    <r>
      <t xml:space="preserve">In cases of ____ advances examined by us, we have not come across cases of deficiencies in value of securities and inspection thereofthe or any other adverse features such as frequent unauthorised overdrawings beyond limits, inadequate insurance etc., except those reported in </t>
    </r>
    <r>
      <rPr>
        <b/>
        <sz val="10"/>
        <color theme="1"/>
        <rFont val="Verdana"/>
        <family val="2"/>
      </rPr>
      <t>Annexure "11"</t>
    </r>
  </si>
  <si>
    <r>
      <t>In cases of ____ advances in respect of leasing finance activities, the Branch has complied with the guidelines issued by the controlling authorities of the bank relating to security creation, asset inspection, insurance, etc., except those reported in</t>
    </r>
    <r>
      <rPr>
        <sz val="10"/>
        <color rgb="FFFF0000"/>
        <rFont val="Verdana"/>
        <family val="2"/>
      </rPr>
      <t xml:space="preserve"> </t>
    </r>
    <r>
      <rPr>
        <b/>
        <sz val="10"/>
        <color rgb="FFFF0000"/>
        <rFont val="Verdana"/>
        <family val="2"/>
      </rPr>
      <t>Annexure "K"</t>
    </r>
  </si>
  <si>
    <r>
      <t xml:space="preserve">On the basis of our verification of credit card dues at the branch on test check basis Credit card dues have been recovered promptly by the bank except those reported in </t>
    </r>
    <r>
      <rPr>
        <b/>
        <sz val="10"/>
        <color rgb="FFFF0000"/>
        <rFont val="Verdana"/>
        <family val="2"/>
      </rPr>
      <t>Annexure "L"</t>
    </r>
  </si>
  <si>
    <r>
      <t xml:space="preserve">On the basis of our verification of classification of advances on test check basis, We do not disagree with the branch  classification of advances into standard/substandard/doubtful/loss assets, except those reported in and </t>
    </r>
    <r>
      <rPr>
        <b/>
        <sz val="10"/>
        <color theme="1"/>
        <rFont val="Verdana"/>
        <family val="2"/>
      </rPr>
      <t>Annexure "12"</t>
    </r>
    <r>
      <rPr>
        <sz val="10"/>
        <color theme="1"/>
        <rFont val="Verdana"/>
        <family val="2"/>
      </rPr>
      <t>.</t>
    </r>
  </si>
  <si>
    <r>
      <t xml:space="preserve">On the basis of our verification of _____ cases of legal action / recalling of advances, We have not come across cases where the relevant Controlling Authority of the bank has authorised legal action for recovery of advances or recalling of advances, and the branch has not taken action against them,  except those reported in </t>
    </r>
    <r>
      <rPr>
        <b/>
        <sz val="10"/>
        <color rgb="FFFF0000"/>
        <rFont val="Verdana"/>
        <family val="2"/>
      </rPr>
      <t>Annexure "N"</t>
    </r>
    <r>
      <rPr>
        <sz val="10"/>
        <color rgb="FFFF0000"/>
        <rFont val="Verdana"/>
        <family val="2"/>
      </rPr>
      <t xml:space="preserve"> </t>
    </r>
  </si>
  <si>
    <r>
      <rPr>
        <sz val="10"/>
        <rFont val="Verdana"/>
        <family val="2"/>
      </rPr>
      <t xml:space="preserve">We have verified  ____ claims for DICGC and ECG/Insurance and subsidies which are duly lodged and settled. </t>
    </r>
    <r>
      <rPr>
        <b/>
        <sz val="10"/>
        <color rgb="FFFF0000"/>
        <rFont val="Verdana"/>
        <family val="2"/>
      </rPr>
      <t>Refer Annexure "1" attached</t>
    </r>
    <r>
      <rPr>
        <b/>
        <sz val="10"/>
        <rFont val="Verdana"/>
        <family val="2"/>
      </rPr>
      <t xml:space="preserve"> </t>
    </r>
    <r>
      <rPr>
        <sz val="10"/>
        <rFont val="Verdana"/>
        <family val="2"/>
      </rPr>
      <t>for status of pending claims with year wise break up of number and amounts invilved.</t>
    </r>
  </si>
  <si>
    <r>
      <t xml:space="preserve">On the basis of _____ non performing assets account verified by us, the branch has obtained valuation reports from approved valuers for the fixed assets charged to the bank, once in three years, except those reported in </t>
    </r>
    <r>
      <rPr>
        <b/>
        <sz val="10"/>
        <color theme="1"/>
        <rFont val="Verdana"/>
        <family val="2"/>
      </rPr>
      <t>Annexure "13"</t>
    </r>
    <r>
      <rPr>
        <sz val="10"/>
        <color theme="1"/>
        <rFont val="Verdana"/>
        <family val="2"/>
      </rPr>
      <t xml:space="preserve">. </t>
    </r>
  </si>
  <si>
    <r>
      <t xml:space="preserve">On the basis of our verification of ___ accounts of compromise / settlement and write off cases involving Rs.50 lacs at the branch, the branc hhas complied / not complied with recovery policy of the bank.except those reported in </t>
    </r>
    <r>
      <rPr>
        <b/>
        <sz val="10"/>
        <color theme="1"/>
        <rFont val="Verdana"/>
        <family val="2"/>
      </rPr>
      <t>Annexure "14"</t>
    </r>
    <r>
      <rPr>
        <sz val="10"/>
        <color theme="1"/>
        <rFont val="Verdana"/>
        <family val="2"/>
      </rPr>
      <t xml:space="preserve">. </t>
    </r>
  </si>
  <si>
    <r>
      <rPr>
        <sz val="10"/>
        <color theme="1"/>
        <rFont val="Verdana"/>
        <family val="2"/>
      </rPr>
      <t xml:space="preserve">List of major deficiencies in credit review, monitoring and supervision are given in </t>
    </r>
    <r>
      <rPr>
        <b/>
        <sz val="10"/>
        <color theme="1"/>
        <rFont val="Verdana"/>
        <family val="2"/>
      </rPr>
      <t xml:space="preserve"> Annexure "15"</t>
    </r>
  </si>
  <si>
    <r>
      <t>Details of outstanding amounts of guarantees invoked and funded by the branch are given below.</t>
    </r>
    <r>
      <rPr>
        <b/>
        <sz val="10"/>
        <color theme="1"/>
        <rFont val="Verdana"/>
        <family val="2"/>
      </rPr>
      <t>Annexure "16"</t>
    </r>
  </si>
  <si>
    <r>
      <t xml:space="preserve">On the basis of our analysis of aggregate deposits held at year end and after the  balance sheet date and till the date of audit, we have not come accross any unusual large movements (whether increase or decrease) in the aggregate deposits held at the year-end, except those reported in </t>
    </r>
    <r>
      <rPr>
        <b/>
        <sz val="10"/>
        <color rgb="FFFF0000"/>
        <rFont val="Verdana"/>
        <family val="2"/>
      </rPr>
      <t>Annexure "P"</t>
    </r>
    <r>
      <rPr>
        <sz val="10"/>
        <color rgb="FFFF0000"/>
        <rFont val="Verdana"/>
        <family val="2"/>
      </rPr>
      <t>.</t>
    </r>
  </si>
  <si>
    <r>
      <rPr>
        <sz val="10"/>
        <rFont val="Verdana"/>
        <family val="2"/>
      </rPr>
      <t>On our verification on test check basis, the number of items and the aggregate amount of old outstanding items pending for three years or more are given in</t>
    </r>
    <r>
      <rPr>
        <b/>
        <sz val="10"/>
        <rFont val="Verdana"/>
        <family val="2"/>
      </rPr>
      <t xml:space="preserve"> Annexure "20"</t>
    </r>
    <r>
      <rPr>
        <sz val="10"/>
        <rFont val="Verdana"/>
        <family val="2"/>
      </rPr>
      <t>.</t>
    </r>
    <r>
      <rPr>
        <b/>
        <sz val="10"/>
        <rFont val="Verdana"/>
        <family val="2"/>
      </rPr>
      <t xml:space="preserve"> </t>
    </r>
    <r>
      <rPr>
        <sz val="10"/>
        <rFont val="Verdana"/>
        <family val="2"/>
      </rPr>
      <t xml:space="preserve">The scrutiny of these accounts under various sub-heads reveal old balances which are reported in </t>
    </r>
    <r>
      <rPr>
        <b/>
        <sz val="10"/>
        <rFont val="Verdana"/>
        <family val="2"/>
      </rPr>
      <t>Annexure "20"</t>
    </r>
    <r>
      <rPr>
        <sz val="10"/>
        <rFont val="Verdana"/>
        <family val="2"/>
      </rPr>
      <t>.</t>
    </r>
  </si>
  <si>
    <r>
      <t xml:space="preserve">Our test check indicate unusual items or material withdrawals or debits in these accounts, except those reported in </t>
    </r>
    <r>
      <rPr>
        <b/>
        <sz val="10"/>
        <color theme="1"/>
        <rFont val="Verdana"/>
        <family val="2"/>
      </rPr>
      <t>Annxeure "R"</t>
    </r>
    <r>
      <rPr>
        <sz val="10"/>
        <color theme="1"/>
        <rFont val="Verdana"/>
        <family val="2"/>
      </rPr>
      <t xml:space="preserve">. </t>
    </r>
  </si>
  <si>
    <r>
      <t xml:space="preserve">On the basis of our verification on test check basis, the branch has a system to compute discrepancies in interest/ discount and for timely adjustment thereof in accordance with the guidelines laid down in this regard by the controlling authorities of the bank. Our test checking of interest has not revealed excess/ short credit of a material amount, except those reported in </t>
    </r>
    <r>
      <rPr>
        <b/>
        <sz val="10"/>
        <color theme="1"/>
        <rFont val="Verdana"/>
        <family val="2"/>
      </rPr>
      <t>Annexure "S"</t>
    </r>
  </si>
  <si>
    <r>
      <t xml:space="preserve">In our opinion and on the basis of our verification of test check basis, the branch hsa complied with the Income Recognition norms prescribed by R.B.I., except those reported in MOC and </t>
    </r>
    <r>
      <rPr>
        <b/>
        <sz val="10"/>
        <color theme="1"/>
        <rFont val="Verdana"/>
        <family val="2"/>
      </rPr>
      <t>Annexure "T"</t>
    </r>
  </si>
  <si>
    <r>
      <t xml:space="preserve">On the basis of our verification on test check basis, the branch has a system to compute discrepancies in interest on deposits and for timely adjustment of such discrepancies in accordance with the guidelines laid-down in this regard by the controlling authorities of the bank. Our test checking of interest on deposits has not revealed any excess/short debit of material amount, except those reported in </t>
    </r>
    <r>
      <rPr>
        <b/>
        <sz val="10"/>
        <color theme="1"/>
        <rFont val="Verdana"/>
        <family val="2"/>
      </rPr>
      <t>Annexure "T"</t>
    </r>
  </si>
  <si>
    <r>
      <t xml:space="preserve">On the basis of our verification on test check basis, the bank has a system of estimating and providing interest accrued on overdue/ matured term deposits, except as reported in </t>
    </r>
    <r>
      <rPr>
        <b/>
        <sz val="10"/>
        <color theme="1"/>
        <rFont val="Verdana"/>
        <family val="2"/>
      </rPr>
      <t>Annexure "U"</t>
    </r>
  </si>
  <si>
    <r>
      <t xml:space="preserve">On the basis of our analysis of income and expenditure, there are no divergent trends in major items of income and expenditure, which are not satisfactorily explained by the branch, except those reported in </t>
    </r>
    <r>
      <rPr>
        <b/>
        <sz val="10"/>
        <color theme="1"/>
        <rFont val="Verdana"/>
        <family val="2"/>
      </rPr>
      <t>Annexure "V"</t>
    </r>
    <r>
      <rPr>
        <sz val="10"/>
        <color theme="1"/>
        <rFont val="Verdana"/>
        <family val="2"/>
      </rPr>
      <t xml:space="preserve">. </t>
    </r>
  </si>
  <si>
    <r>
      <t xml:space="preserve">Hard copies of Accounts are not printed regularly. Specific reports listed in </t>
    </r>
    <r>
      <rPr>
        <b/>
        <sz val="10"/>
        <color theme="1"/>
        <rFont val="Verdana"/>
        <family val="2"/>
      </rPr>
      <t>Annexure "W"</t>
    </r>
    <r>
      <rPr>
        <sz val="10"/>
        <color theme="1"/>
        <rFont val="Verdana"/>
        <family val="2"/>
      </rPr>
      <t xml:space="preserve"> are printed on daily / weekly/ monthly/quarterly/half yearly basis</t>
    </r>
  </si>
  <si>
    <r>
      <rPr>
        <sz val="10"/>
        <rFont val="Verdana"/>
        <family val="2"/>
      </rPr>
      <t xml:space="preserve">The figures, as at the year end, in the control and subsidiary records been reconciled and details are given in </t>
    </r>
    <r>
      <rPr>
        <b/>
        <sz val="10"/>
        <rFont val="Verdana"/>
        <family val="2"/>
      </rPr>
      <t xml:space="preserve"> Annexure "6".</t>
    </r>
  </si>
  <si>
    <r>
      <t xml:space="preserve">On our verification on test check basis, it was observed that the branch expeditiously comply with respond to the communications from the designated cell/ Head Office as regards unmatched transactions, except those unresponded/ uncomplied queries or communications reported in </t>
    </r>
    <r>
      <rPr>
        <b/>
        <sz val="10"/>
        <color theme="1"/>
        <rFont val="Verdana"/>
        <family val="2"/>
      </rPr>
      <t>Annexure "X"</t>
    </r>
  </si>
  <si>
    <r>
      <t xml:space="preserve">In framing our audit report, we have considered the major adverse comments arising out of the latest reports of the previous auditors, concurrent auditors, stock auditors or internal auditors, or in the special audit report or in the Inspection Report of the Reserve Bank of India. Details are listed in </t>
    </r>
    <r>
      <rPr>
        <b/>
        <sz val="10"/>
        <color theme="1"/>
        <rFont val="Verdana"/>
        <family val="2"/>
      </rPr>
      <t>Annexure "Y"</t>
    </r>
    <r>
      <rPr>
        <sz val="10"/>
        <color theme="1"/>
        <rFont val="Verdana"/>
        <family val="2"/>
      </rPr>
      <t>.</t>
    </r>
  </si>
  <si>
    <r>
      <t xml:space="preserve">There were no frauds discovered during the year umder audit at the branch, except those reported in </t>
    </r>
    <r>
      <rPr>
        <b/>
        <sz val="10"/>
        <color theme="1"/>
        <rFont val="Verdana"/>
        <family val="2"/>
      </rPr>
      <t>Annexure "Z"</t>
    </r>
  </si>
  <si>
    <t>As per the HO Circular on cash retention limit, the Cash Insurance Policy for all branches, bank holds adequate insurance cover for cash on hand and cash in transit of Rs. 1.50 crore per branch. The Cash insurance policy was not available for our verification.</t>
  </si>
  <si>
    <t>The cash balances at the branch has not been checked at periodic intervals as per the procedure prescribed by the controlling authorities of the bank.</t>
  </si>
  <si>
    <t>The Branch does not hold any Account with Reserve Bank of India, State Bank of India or other banks, hence this clasue is not applicable.</t>
  </si>
  <si>
    <t>On the basis of our verification on test check basis, we have not come across cases of missing / lost items of stationery. The stationery is expensed out in the books of account of branch. However in the audit booklet, amount of stationery on hand as on 31.03.2018 amounting to Rs. 3174.06 has been reported. The General Ledger shows balance of Rs. Nil against GL Code 50110001</t>
  </si>
  <si>
    <r>
      <rPr>
        <sz val="10"/>
        <rFont val="Verdana"/>
        <family val="2"/>
      </rPr>
      <t>On the basis of our verification on test check basis, the system of the Bank ensures expeditious clearance of items debited to Suspense Account</t>
    </r>
    <r>
      <rPr>
        <sz val="10"/>
        <rFont val="Verdana"/>
        <family val="2"/>
      </rPr>
      <t>. Our scrutiny of the accounts under various sub-heads reveal balances, which in our opinion are recoverable and would not require a provision/ write- off</t>
    </r>
    <r>
      <rPr>
        <sz val="10"/>
        <rFont val="Verdana"/>
        <family val="2"/>
      </rPr>
      <t>.</t>
    </r>
  </si>
  <si>
    <t>On the basis of our verification on test check basis, we have not come across any unusual items in these accounts during the year under audit.</t>
  </si>
  <si>
    <t>Controlling authorities of the bank have laid down guidelines in respect of conduct and operations in inoperative account. There are NIL inoperative accounts in Deposits, maintained at Branch.</t>
  </si>
  <si>
    <t>As on 31.03.2018</t>
  </si>
  <si>
    <t>Divergent Trend in Liabilities &amp; Assets</t>
  </si>
  <si>
    <t>Liabilities</t>
  </si>
  <si>
    <t xml:space="preserve"> - Corpoate</t>
  </si>
  <si>
    <t xml:space="preserve"> - Retail</t>
  </si>
  <si>
    <t>Saving Deposit</t>
  </si>
  <si>
    <t xml:space="preserve"> - Staff</t>
  </si>
  <si>
    <t>Fixed Deposit</t>
  </si>
  <si>
    <t xml:space="preserve"> - Corporate Regular</t>
  </si>
  <si>
    <t xml:space="preserve"> - Corporate SDR</t>
  </si>
  <si>
    <t xml:space="preserve"> - Retail SDR</t>
  </si>
  <si>
    <t xml:space="preserve"> - Staff SDR</t>
  </si>
  <si>
    <t xml:space="preserve"> - Ex Staff SC SDR</t>
  </si>
  <si>
    <t xml:space="preserve"> - Staff RD </t>
  </si>
  <si>
    <t xml:space="preserve"> - Bills Payable</t>
  </si>
  <si>
    <t xml:space="preserve"> - Others</t>
  </si>
  <si>
    <t xml:space="preserve"> - Inter Office</t>
  </si>
  <si>
    <t xml:space="preserve"> - Recpt on A/c Govt</t>
  </si>
  <si>
    <t xml:space="preserve"> - TDS</t>
  </si>
  <si>
    <t xml:space="preserve"> - Suspense Receipts</t>
  </si>
  <si>
    <t xml:space="preserve"> - Other Deposit</t>
  </si>
  <si>
    <t>Demand Draft</t>
  </si>
  <si>
    <t xml:space="preserve"> - DD A/c No. 3</t>
  </si>
  <si>
    <t xml:space="preserve"> - SB Retail</t>
  </si>
  <si>
    <t xml:space="preserve"> - SB Staff</t>
  </si>
  <si>
    <t>Int Payable SB</t>
  </si>
  <si>
    <t>Int Payable TD</t>
  </si>
  <si>
    <t xml:space="preserve"> - FD Corp Reg</t>
  </si>
  <si>
    <t xml:space="preserve"> - FD Retail</t>
  </si>
  <si>
    <t xml:space="preserve"> - FD Staff</t>
  </si>
  <si>
    <t xml:space="preserve"> - FD Others</t>
  </si>
  <si>
    <t>Cash</t>
  </si>
  <si>
    <t xml:space="preserve"> - Cash in Hand</t>
  </si>
  <si>
    <t xml:space="preserve"> - CC Corporate</t>
  </si>
  <si>
    <t xml:space="preserve"> - CC Hyp Corporate</t>
  </si>
  <si>
    <t xml:space="preserve"> - CC Hyp Medium E</t>
  </si>
  <si>
    <t xml:space="preserve"> - CC Hyp Trade &amp; Ser</t>
  </si>
  <si>
    <t>Overdraft</t>
  </si>
  <si>
    <t xml:space="preserve"> - OD Retail</t>
  </si>
  <si>
    <t xml:space="preserve"> - OD Staff</t>
  </si>
  <si>
    <t>Term Loans</t>
  </si>
  <si>
    <t xml:space="preserve"> - TL Corporate</t>
  </si>
  <si>
    <t xml:space="preserve"> - TL SSI General</t>
  </si>
  <si>
    <t xml:space="preserve"> - TL Agri Vehicles</t>
  </si>
  <si>
    <t xml:space="preserve"> - LN Staff</t>
  </si>
  <si>
    <t xml:space="preserve"> - DL Corporate</t>
  </si>
  <si>
    <t xml:space="preserve"> - DL OPS</t>
  </si>
  <si>
    <t>BPBD Corporates</t>
  </si>
  <si>
    <t xml:space="preserve"> - BPBD Corporates</t>
  </si>
  <si>
    <t xml:space="preserve"> - F &amp; F Computer</t>
  </si>
  <si>
    <t xml:space="preserve"> - F &amp; F PM</t>
  </si>
  <si>
    <t xml:space="preserve"> - F &amp; F Other</t>
  </si>
  <si>
    <t>Inter Office</t>
  </si>
  <si>
    <t xml:space="preserve"> - I O Adj</t>
  </si>
  <si>
    <t xml:space="preserve"> - Other Assets Sundry</t>
  </si>
  <si>
    <t xml:space="preserve"> - RTGS</t>
  </si>
  <si>
    <t xml:space="preserve"> - Income Tax Paid</t>
  </si>
  <si>
    <t xml:space="preserve"> - Pointing A/c OAP</t>
  </si>
  <si>
    <t xml:space="preserve"> - Int Free Loan Staff</t>
  </si>
  <si>
    <t xml:space="preserve"> - Security Deposit</t>
  </si>
  <si>
    <t>Interest Receivable</t>
  </si>
  <si>
    <t xml:space="preserve"> - BPBD SSI</t>
  </si>
  <si>
    <t>Balance Lent to HO</t>
  </si>
  <si>
    <t xml:space="preserve"> - Balance to HO</t>
  </si>
  <si>
    <t>INCOME</t>
  </si>
  <si>
    <t>Interest Earned</t>
  </si>
  <si>
    <t xml:space="preserve"> - CC Med Entp</t>
  </si>
  <si>
    <t xml:space="preserve"> - CC Trade/Se</t>
  </si>
  <si>
    <t xml:space="preserve"> - CC Retail</t>
  </si>
  <si>
    <t>[Name of Auditor]</t>
  </si>
  <si>
    <t>[Name of Bank] - [Name of Branch] - [Branch Code]</t>
  </si>
  <si>
    <t>Branch Manager - CM/AGM/DGM</t>
  </si>
  <si>
    <t>[Name of the Bank]</t>
  </si>
  <si>
    <t>[Name of the Branch]</t>
  </si>
  <si>
    <t>Distinctive Code: [Branch Code]</t>
  </si>
  <si>
    <t>Yes, balance confirmations are obtained from overseas branches periodically</t>
  </si>
  <si>
    <t>Obtain a list of all Nostro Accounts maintained / operated by the Branch from the branch management.</t>
  </si>
  <si>
    <t>Are periodic balance confirmations obtained from all concerned overseas branches/  correspondents?</t>
  </si>
  <si>
    <t>As on 30.06.2018</t>
  </si>
  <si>
    <t>As on 30.09.2018</t>
  </si>
  <si>
    <t>As on 31.12.2018</t>
  </si>
  <si>
    <t>As on 31.03.2019</t>
  </si>
  <si>
    <t>As on 08.04.2019</t>
  </si>
  <si>
    <t>Xerox copy of page on which officials other than two regular officials have verified the physical cash balance during April 2018 to March 2019</t>
  </si>
  <si>
    <t>1) Check stock statement submitted for WC limits and repot instances of irregularity in submission. 
2) Check whether penal interest has been charged appropriately. Also check whether Financial Statements for 31.03.2019 and in case of listed entities Quarterly Review Statements for June 2018, September 2018 and December 2018 have been obtained. 
3) Check QIS Data submitted by borrowers. Also check from documents and records whether branch has scrutinised them before taking credit decision. report exceptions</t>
  </si>
  <si>
    <t>Check the NPA statement as on 31.03.2018 and check the downgrade / upgrade accounts in total during the year. Also verify the NPA / Irregularity statement as per CBS System (D2K statement) as on 31.03.2019 and verify whether all irregular accounts as per CBS are classifed in Software.Also check value of security based on documents provided by branch. Check the MSME circular for MSME borrowers</t>
  </si>
  <si>
    <t>Check the NPA statement as on 31.03.2018 and check the downgrade / upgrade accounts in total during the year. Also verify the NPA / Irregularity statement as per CBS System as on 31.03.2019 and verify whether all irregular accounts as per CBS are classifed in Software.Also check value of security based on documents provided by branch. Check the MSME circular for MSME borrowers</t>
  </si>
  <si>
    <t>Check NPA Statement of 31.03.2018 and compare with 31.03.2019 for variations either upgrades or downgrade. Also verify NPA Statement as per CBS as on 31.03.2019 and check same in Software. Also check any accounts classified as NPA during the year and upgraded during the year with reasons</t>
  </si>
  <si>
    <t>Ask for Print out of Interest Product of 1 account in each type of Deposit and 1 account in each type of Advances account. 
Take All advances accounts report with Interest rate applied and test check the calculation and report accordingly. 
Check with accounting policy of bank whether all items of income are recorded on accrual basis except those reported seperately in exception.
Check Interest Failure reports to verify whether the interest has been recovered before year end. compare quarterly income and expenditure and also 31.03.2018 vs 31.03.2019 to compare trend and report accordingly</t>
  </si>
  <si>
    <t>Period: 01.04.2019 to 31.03.2020</t>
  </si>
  <si>
    <t>Financial Year: 2019 - 2020</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</si>
</sst>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_(* \(#,##0.00\);_(* &quot;-&quot;??_);_(@_)"/>
    <numFmt numFmtId="164" formatCode="_ * #,##0.00_ ;_ * \-#,##0.00_ ;_ * &quot;-&quot;??_ ;_ @_ "/>
  </numFmts>
  <fonts count="19" x14ac:knownFonts="1">
    <font>
      <sz val="11"/>
      <color theme="1"/>
      <name val="Calibri"/>
      <family val="2"/>
      <scheme val="minor"/>
    </font>
    <font>
      <sz val="11"/>
      <color theme="1"/>
      <name val="Tahoma"/>
      <family val="2"/>
    </font>
    <font>
      <b/>
      <sz val="11"/>
      <color theme="1"/>
      <name val="Calibri"/>
      <family val="2"/>
      <scheme val="minor"/>
    </font>
    <font>
      <b/>
      <sz val="10"/>
      <color indexed="8"/>
      <name val="Verdana"/>
      <family val="2"/>
    </font>
    <font>
      <sz val="10"/>
      <color indexed="8"/>
      <name val="Verdana"/>
      <family val="2"/>
    </font>
    <font>
      <sz val="10"/>
      <color theme="1"/>
      <name val="Bookman Old Style"/>
      <family val="1"/>
    </font>
    <font>
      <b/>
      <sz val="10"/>
      <color theme="1"/>
      <name val="Bookman Old Style"/>
      <family val="1"/>
    </font>
    <font>
      <sz val="10"/>
      <color theme="1"/>
      <name val="Verdana"/>
      <family val="2"/>
    </font>
    <font>
      <sz val="10"/>
      <name val="Verdana"/>
      <family val="2"/>
    </font>
    <font>
      <sz val="11"/>
      <color indexed="8"/>
      <name val="Calibri"/>
      <family val="2"/>
    </font>
    <font>
      <sz val="9"/>
      <color indexed="81"/>
      <name val="Tahoma"/>
      <charset val="1"/>
    </font>
    <font>
      <sz val="10"/>
      <color rgb="FFFF0000"/>
      <name val="Verdana"/>
      <family val="2"/>
    </font>
    <font>
      <b/>
      <sz val="10"/>
      <color theme="1"/>
      <name val="Verdana"/>
      <family val="2"/>
    </font>
    <font>
      <sz val="11"/>
      <color theme="1"/>
      <name val="Calibri"/>
      <family val="2"/>
      <scheme val="minor"/>
    </font>
    <font>
      <b/>
      <sz val="11"/>
      <color theme="1"/>
      <name val="Tahoma"/>
      <family val="2"/>
    </font>
    <font>
      <sz val="12"/>
      <color theme="1"/>
      <name val="Tahoma"/>
      <family val="2"/>
    </font>
    <font>
      <b/>
      <sz val="12"/>
      <color theme="1"/>
      <name val="Tahoma"/>
      <family val="2"/>
    </font>
    <font>
      <b/>
      <sz val="10"/>
      <color rgb="FFFF0000"/>
      <name val="Verdana"/>
      <family val="2"/>
    </font>
    <font>
      <b/>
      <sz val="10"/>
      <name val="Verdana"/>
      <family val="2"/>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249977111117893"/>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style="thin">
        <color indexed="64"/>
      </left>
      <right/>
      <top/>
      <bottom/>
      <diagonal/>
    </border>
    <border>
      <left style="thin">
        <color indexed="64"/>
      </left>
      <right/>
      <top style="thin">
        <color indexed="64"/>
      </top>
      <bottom/>
      <diagonal/>
    </border>
    <border>
      <left/>
      <right style="thin">
        <color indexed="64"/>
      </right>
      <top/>
      <bottom/>
      <diagonal/>
    </border>
    <border>
      <left style="thin">
        <color indexed="64"/>
      </left>
      <right/>
      <top/>
      <bottom style="thin">
        <color indexed="64"/>
      </bottom>
      <diagonal/>
    </border>
  </borders>
  <cellStyleXfs count="5">
    <xf numFmtId="0" fontId="0" fillId="0" borderId="0"/>
    <xf numFmtId="164" fontId="9" fillId="0" borderId="0" applyFont="0" applyFill="0" applyBorder="0" applyAlignment="0" applyProtection="0"/>
    <xf numFmtId="9" fontId="9"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cellStyleXfs>
  <cellXfs count="208">
    <xf numFmtId="0" fontId="0" fillId="0" borderId="0" xfId="0"/>
    <xf numFmtId="0" fontId="4" fillId="0" borderId="0" xfId="0" applyFont="1" applyAlignment="1">
      <alignment vertical="top"/>
    </xf>
    <xf numFmtId="0" fontId="4" fillId="0" borderId="4" xfId="0" applyFont="1" applyBorder="1" applyAlignment="1">
      <alignment vertical="top"/>
    </xf>
    <xf numFmtId="0" fontId="3" fillId="2" borderId="1" xfId="0" applyFont="1" applyFill="1" applyBorder="1" applyAlignment="1">
      <alignment horizontal="center" vertical="top"/>
    </xf>
    <xf numFmtId="0" fontId="3" fillId="0" borderId="1" xfId="0" applyFont="1" applyBorder="1" applyAlignment="1">
      <alignment horizontal="center" vertical="top"/>
    </xf>
    <xf numFmtId="0" fontId="4" fillId="0" borderId="1" xfId="0" applyFont="1" applyBorder="1" applyAlignment="1">
      <alignment vertical="top"/>
    </xf>
    <xf numFmtId="0" fontId="4" fillId="0" borderId="4" xfId="0" applyFont="1" applyBorder="1" applyAlignment="1">
      <alignment vertical="top" wrapText="1"/>
    </xf>
    <xf numFmtId="0" fontId="4" fillId="0" borderId="5" xfId="0" applyFont="1" applyBorder="1" applyAlignment="1">
      <alignment horizontal="justify" vertical="top"/>
    </xf>
    <xf numFmtId="0" fontId="4" fillId="0" borderId="1" xfId="0" applyFont="1" applyBorder="1" applyAlignment="1">
      <alignment horizontal="justify" vertical="top"/>
    </xf>
    <xf numFmtId="0" fontId="4" fillId="0" borderId="1" xfId="0" applyFont="1" applyBorder="1" applyAlignment="1">
      <alignment vertical="top" wrapText="1"/>
    </xf>
    <xf numFmtId="0" fontId="4" fillId="0" borderId="4" xfId="0" applyFont="1" applyBorder="1" applyAlignment="1">
      <alignment horizontal="right" vertical="top"/>
    </xf>
    <xf numFmtId="0" fontId="3" fillId="0" borderId="2" xfId="0" applyFont="1" applyBorder="1" applyAlignment="1">
      <alignment horizontal="justify" vertical="top"/>
    </xf>
    <xf numFmtId="0" fontId="3" fillId="0" borderId="3" xfId="0" applyFont="1" applyBorder="1" applyAlignment="1">
      <alignment vertical="top"/>
    </xf>
    <xf numFmtId="0" fontId="4" fillId="0" borderId="5" xfId="0" applyFont="1" applyBorder="1" applyAlignment="1">
      <alignment horizontal="justify" vertical="top" wrapText="1"/>
    </xf>
    <xf numFmtId="0" fontId="3" fillId="0" borderId="8" xfId="0" applyFont="1" applyBorder="1" applyAlignment="1">
      <alignment vertical="top"/>
    </xf>
    <xf numFmtId="0" fontId="4" fillId="0" borderId="4" xfId="0" applyFont="1" applyBorder="1" applyAlignment="1">
      <alignment horizontal="left" vertical="top"/>
    </xf>
    <xf numFmtId="0" fontId="4" fillId="0" borderId="0" xfId="0" applyFont="1"/>
    <xf numFmtId="0" fontId="4" fillId="0" borderId="0" xfId="0" applyFont="1" applyAlignment="1">
      <alignment horizontal="center"/>
    </xf>
    <xf numFmtId="0" fontId="3" fillId="0" borderId="0" xfId="0" applyFont="1"/>
    <xf numFmtId="0" fontId="4" fillId="0" borderId="2" xfId="0" applyFont="1" applyBorder="1"/>
    <xf numFmtId="0" fontId="4" fillId="0" borderId="3" xfId="0" applyFont="1" applyBorder="1" applyAlignment="1">
      <alignment horizontal="left" vertical="top"/>
    </xf>
    <xf numFmtId="0" fontId="4" fillId="0" borderId="1" xfId="0" applyFont="1" applyBorder="1" applyAlignment="1">
      <alignment horizontal="justify" vertical="top" wrapText="1"/>
    </xf>
    <xf numFmtId="0" fontId="4" fillId="0" borderId="3" xfId="0" applyFont="1" applyBorder="1"/>
    <xf numFmtId="0" fontId="4" fillId="0" borderId="5" xfId="0" applyFont="1" applyBorder="1" applyAlignment="1">
      <alignment horizontal="justify"/>
    </xf>
    <xf numFmtId="0" fontId="4" fillId="0" borderId="0" xfId="0" applyFont="1" applyAlignment="1">
      <alignment horizontal="left" vertical="top"/>
    </xf>
    <xf numFmtId="0" fontId="4" fillId="0" borderId="0" xfId="0" applyFont="1" applyAlignment="1">
      <alignment horizontal="justify" vertical="top"/>
    </xf>
    <xf numFmtId="0" fontId="4" fillId="0" borderId="0" xfId="0" applyFont="1" applyAlignment="1">
      <alignment horizontal="justify"/>
    </xf>
    <xf numFmtId="0" fontId="3" fillId="0" borderId="0" xfId="0" applyFont="1" applyAlignment="1">
      <alignment horizontal="justify"/>
    </xf>
    <xf numFmtId="0" fontId="3" fillId="0" borderId="5" xfId="0" applyFont="1" applyBorder="1" applyAlignment="1">
      <alignment horizontal="justify" vertical="top"/>
    </xf>
    <xf numFmtId="0" fontId="3" fillId="0" borderId="1" xfId="0" applyFont="1" applyBorder="1" applyAlignment="1">
      <alignment horizontal="center"/>
    </xf>
    <xf numFmtId="0" fontId="4" fillId="0" borderId="1" xfId="0" applyFont="1" applyBorder="1" applyAlignment="1">
      <alignment horizontal="justify"/>
    </xf>
    <xf numFmtId="0" fontId="4" fillId="0" borderId="1" xfId="0" applyFont="1" applyBorder="1"/>
    <xf numFmtId="0" fontId="7" fillId="0" borderId="0" xfId="0" applyFont="1"/>
    <xf numFmtId="0" fontId="4" fillId="0" borderId="9" xfId="0" applyFont="1" applyBorder="1" applyAlignment="1">
      <alignment vertical="top" wrapText="1"/>
    </xf>
    <xf numFmtId="0" fontId="3" fillId="0" borderId="1" xfId="0" applyFont="1" applyBorder="1"/>
    <xf numFmtId="0" fontId="3" fillId="0" borderId="1" xfId="0" applyFont="1" applyBorder="1" applyAlignment="1">
      <alignment horizontal="center" vertical="top" wrapText="1"/>
    </xf>
    <xf numFmtId="0" fontId="7" fillId="0" borderId="1" xfId="0" applyFont="1" applyBorder="1"/>
    <xf numFmtId="0" fontId="3" fillId="0" borderId="0" xfId="0" applyFont="1" applyAlignment="1">
      <alignment horizontal="center"/>
    </xf>
    <xf numFmtId="0" fontId="5" fillId="0" borderId="0" xfId="0" applyFont="1" applyAlignment="1">
      <alignment horizontal="center"/>
    </xf>
    <xf numFmtId="0" fontId="6" fillId="0" borderId="0" xfId="0" applyFont="1"/>
    <xf numFmtId="0" fontId="5" fillId="0" borderId="0" xfId="0" applyFont="1"/>
    <xf numFmtId="0" fontId="6" fillId="0" borderId="1" xfId="0" applyFont="1" applyBorder="1" applyAlignment="1">
      <alignment horizontal="center" vertical="top" wrapText="1"/>
    </xf>
    <xf numFmtId="0" fontId="5" fillId="0" borderId="1" xfId="0" applyFont="1" applyBorder="1"/>
    <xf numFmtId="164" fontId="5" fillId="0" borderId="1" xfId="1" applyFont="1" applyBorder="1"/>
    <xf numFmtId="10" fontId="5" fillId="0" borderId="1" xfId="2" applyNumberFormat="1" applyFont="1" applyBorder="1"/>
    <xf numFmtId="0" fontId="0" fillId="0" borderId="1" xfId="0" applyBorder="1"/>
    <xf numFmtId="164" fontId="0" fillId="0" borderId="1" xfId="1" applyFont="1" applyBorder="1"/>
    <xf numFmtId="0" fontId="6" fillId="0" borderId="0" xfId="0" applyFont="1" applyAlignment="1">
      <alignment horizontal="center"/>
    </xf>
    <xf numFmtId="9" fontId="5" fillId="0" borderId="1" xfId="2" applyFont="1" applyBorder="1"/>
    <xf numFmtId="9" fontId="0" fillId="0" borderId="1" xfId="2" applyFont="1" applyBorder="1"/>
    <xf numFmtId="0" fontId="5" fillId="0" borderId="1" xfId="0" quotePrefix="1" applyFont="1" applyBorder="1"/>
    <xf numFmtId="164" fontId="5" fillId="0" borderId="1" xfId="1" applyFont="1" applyBorder="1" applyAlignment="1">
      <alignment horizontal="center" vertical="center"/>
    </xf>
    <xf numFmtId="164" fontId="5" fillId="0" borderId="1" xfId="1" quotePrefix="1" applyFont="1" applyBorder="1"/>
    <xf numFmtId="0" fontId="5" fillId="0" borderId="1" xfId="0" applyFont="1" applyBorder="1" applyAlignment="1">
      <alignment horizontal="center" vertical="center"/>
    </xf>
    <xf numFmtId="2" fontId="5" fillId="0" borderId="1" xfId="0" applyNumberFormat="1" applyFont="1" applyBorder="1"/>
    <xf numFmtId="164" fontId="2" fillId="0" borderId="1" xfId="1" applyFont="1" applyBorder="1"/>
    <xf numFmtId="0" fontId="5" fillId="0" borderId="8" xfId="0" applyFont="1" applyBorder="1"/>
    <xf numFmtId="0" fontId="6" fillId="0" borderId="0" xfId="0" applyFont="1" applyAlignment="1">
      <alignment horizontal="center" vertical="top" wrapText="1"/>
    </xf>
    <xf numFmtId="10" fontId="5" fillId="0" borderId="0" xfId="2" applyNumberFormat="1" applyFont="1"/>
    <xf numFmtId="9" fontId="5" fillId="0" borderId="0" xfId="2" applyFont="1"/>
    <xf numFmtId="9" fontId="0" fillId="0" borderId="0" xfId="2" applyFont="1"/>
    <xf numFmtId="0" fontId="0" fillId="0" borderId="2" xfId="0" applyBorder="1"/>
    <xf numFmtId="0" fontId="0" fillId="0" borderId="3" xfId="0" applyBorder="1"/>
    <xf numFmtId="0" fontId="0" fillId="0" borderId="4" xfId="0" applyBorder="1"/>
    <xf numFmtId="0" fontId="5" fillId="0" borderId="1" xfId="2" applyNumberFormat="1" applyFont="1" applyBorder="1"/>
    <xf numFmtId="0" fontId="0" fillId="0" borderId="1" xfId="0" applyBorder="1" applyAlignment="1">
      <alignment wrapText="1"/>
    </xf>
    <xf numFmtId="0" fontId="5" fillId="0" borderId="8" xfId="0" applyFont="1" applyBorder="1" applyAlignment="1">
      <alignment horizontal="left"/>
    </xf>
    <xf numFmtId="0" fontId="5" fillId="0" borderId="0" xfId="0" applyFont="1" applyAlignment="1">
      <alignment horizontal="left"/>
    </xf>
    <xf numFmtId="0" fontId="6" fillId="0" borderId="1" xfId="0" applyFont="1" applyBorder="1" applyAlignment="1">
      <alignment horizontal="left" vertical="top" wrapText="1"/>
    </xf>
    <xf numFmtId="164" fontId="5" fillId="0" borderId="1" xfId="1" applyFont="1" applyBorder="1" applyAlignment="1">
      <alignment horizontal="center" vertical="top" wrapText="1"/>
    </xf>
    <xf numFmtId="0" fontId="5" fillId="0" borderId="1" xfId="0" applyFont="1" applyBorder="1" applyAlignment="1">
      <alignment horizontal="center" vertical="top" wrapText="1"/>
    </xf>
    <xf numFmtId="10" fontId="5" fillId="0" borderId="1" xfId="2" applyNumberFormat="1" applyFont="1" applyBorder="1" applyAlignment="1">
      <alignment horizontal="center" vertical="top" wrapText="1"/>
    </xf>
    <xf numFmtId="0" fontId="2" fillId="0" borderId="1" xfId="0" applyFont="1" applyBorder="1"/>
    <xf numFmtId="164" fontId="6" fillId="0" borderId="1" xfId="1" applyFont="1" applyBorder="1"/>
    <xf numFmtId="9" fontId="2" fillId="0" borderId="1" xfId="2" applyFont="1" applyBorder="1"/>
    <xf numFmtId="0" fontId="6" fillId="0" borderId="1" xfId="0" applyFont="1" applyBorder="1"/>
    <xf numFmtId="0" fontId="4" fillId="3" borderId="1" xfId="0" applyFont="1" applyFill="1" applyBorder="1" applyAlignment="1">
      <alignment vertical="top" wrapText="1"/>
    </xf>
    <xf numFmtId="0" fontId="4" fillId="3" borderId="1" xfId="0" applyFont="1" applyFill="1" applyBorder="1" applyAlignment="1">
      <alignment horizontal="justify" vertical="top"/>
    </xf>
    <xf numFmtId="0" fontId="4" fillId="3" borderId="0" xfId="0" applyFont="1" applyFill="1" applyAlignment="1">
      <alignment vertical="top"/>
    </xf>
    <xf numFmtId="0" fontId="4" fillId="3" borderId="1" xfId="0" applyFont="1" applyFill="1" applyBorder="1" applyAlignment="1">
      <alignment vertical="top"/>
    </xf>
    <xf numFmtId="0" fontId="11" fillId="0" borderId="1" xfId="0" applyFont="1" applyBorder="1" applyAlignment="1">
      <alignment horizontal="justify" vertical="top" wrapText="1"/>
    </xf>
    <xf numFmtId="0" fontId="3" fillId="0" borderId="0" xfId="0" applyFont="1" applyAlignment="1">
      <alignment vertical="top"/>
    </xf>
    <xf numFmtId="0" fontId="3" fillId="0" borderId="2" xfId="0" applyFont="1" applyBorder="1" applyAlignment="1">
      <alignment vertical="top"/>
    </xf>
    <xf numFmtId="0" fontId="3" fillId="0" borderId="4" xfId="0" applyFont="1" applyBorder="1" applyAlignment="1">
      <alignment vertical="top"/>
    </xf>
    <xf numFmtId="0" fontId="4" fillId="0" borderId="2" xfId="0" applyFont="1" applyBorder="1" applyAlignment="1">
      <alignment vertical="top"/>
    </xf>
    <xf numFmtId="0" fontId="4" fillId="0" borderId="3" xfId="0" applyFont="1" applyBorder="1" applyAlignment="1">
      <alignment vertical="top"/>
    </xf>
    <xf numFmtId="0" fontId="4" fillId="0" borderId="4" xfId="0" applyFont="1" applyBorder="1" applyAlignment="1">
      <alignment horizontal="justify" vertical="top"/>
    </xf>
    <xf numFmtId="0" fontId="3" fillId="0" borderId="4" xfId="0" applyFont="1" applyBorder="1" applyAlignment="1">
      <alignment horizontal="justify" vertical="top"/>
    </xf>
    <xf numFmtId="0" fontId="4" fillId="0" borderId="4" xfId="0" applyFont="1" applyBorder="1" applyAlignment="1">
      <alignment horizontal="center" vertical="top"/>
    </xf>
    <xf numFmtId="0" fontId="4" fillId="0" borderId="5" xfId="0" applyFont="1" applyBorder="1" applyAlignment="1">
      <alignment vertical="top"/>
    </xf>
    <xf numFmtId="0" fontId="3" fillId="0" borderId="0" xfId="0" applyFont="1" applyAlignment="1">
      <alignment horizontal="justify" vertical="top"/>
    </xf>
    <xf numFmtId="0" fontId="12" fillId="0" borderId="1" xfId="0" applyFont="1" applyBorder="1"/>
    <xf numFmtId="0" fontId="7" fillId="0" borderId="1" xfId="0" applyFont="1" applyBorder="1" applyAlignment="1">
      <alignment wrapText="1"/>
    </xf>
    <xf numFmtId="0" fontId="3" fillId="0" borderId="3" xfId="0" applyFont="1" applyBorder="1" applyAlignment="1">
      <alignment horizontal="left" vertical="top"/>
    </xf>
    <xf numFmtId="0" fontId="3" fillId="0" borderId="0" xfId="0" applyFont="1" applyAlignment="1">
      <alignment horizontal="center" vertical="top"/>
    </xf>
    <xf numFmtId="0" fontId="0" fillId="0" borderId="0" xfId="0" applyAlignment="1">
      <alignment vertical="top"/>
    </xf>
    <xf numFmtId="0" fontId="15" fillId="0" borderId="0" xfId="0" applyFont="1" applyAlignment="1">
      <alignment vertical="top"/>
    </xf>
    <xf numFmtId="0" fontId="16" fillId="0" borderId="1" xfId="0" applyFont="1" applyBorder="1" applyAlignment="1">
      <alignment vertical="top" wrapText="1"/>
    </xf>
    <xf numFmtId="0" fontId="16" fillId="0" borderId="1" xfId="0" applyFont="1" applyBorder="1" applyAlignment="1">
      <alignment vertical="top"/>
    </xf>
    <xf numFmtId="0" fontId="16" fillId="0" borderId="0" xfId="0" applyFont="1" applyAlignment="1">
      <alignment vertical="top"/>
    </xf>
    <xf numFmtId="0" fontId="16" fillId="0" borderId="1" xfId="0" applyFont="1" applyBorder="1" applyAlignment="1">
      <alignment horizontal="left" vertical="top" wrapText="1"/>
    </xf>
    <xf numFmtId="0" fontId="15" fillId="0" borderId="1" xfId="0" applyFont="1" applyBorder="1" applyAlignment="1">
      <alignment horizontal="center" vertical="top"/>
    </xf>
    <xf numFmtId="0" fontId="15" fillId="0" borderId="1" xfId="0" applyFont="1" applyBorder="1" applyAlignment="1">
      <alignment horizontal="left" vertical="top" wrapText="1"/>
    </xf>
    <xf numFmtId="0" fontId="15" fillId="0" borderId="1" xfId="0" applyFont="1" applyBorder="1" applyAlignment="1">
      <alignment vertical="top" wrapText="1"/>
    </xf>
    <xf numFmtId="0" fontId="15" fillId="0" borderId="1" xfId="0" applyFont="1" applyBorder="1" applyAlignment="1">
      <alignment horizontal="justify" vertical="top" wrapText="1"/>
    </xf>
    <xf numFmtId="0" fontId="15" fillId="0" borderId="1" xfId="0" applyFont="1" applyBorder="1" applyAlignment="1">
      <alignment horizontal="right" vertical="top"/>
    </xf>
    <xf numFmtId="0" fontId="15" fillId="0" borderId="1" xfId="0" applyFont="1" applyBorder="1" applyAlignment="1">
      <alignment horizontal="justify" vertical="top"/>
    </xf>
    <xf numFmtId="0" fontId="15" fillId="0" borderId="1" xfId="0" quotePrefix="1" applyFont="1" applyBorder="1" applyAlignment="1">
      <alignment horizontal="right" vertical="top"/>
    </xf>
    <xf numFmtId="0" fontId="15" fillId="0" borderId="1" xfId="0" applyFont="1" applyBorder="1" applyAlignment="1">
      <alignment vertical="top"/>
    </xf>
    <xf numFmtId="0" fontId="15" fillId="0" borderId="0" xfId="0" applyFont="1" applyAlignment="1">
      <alignment horizontal="center" vertical="top"/>
    </xf>
    <xf numFmtId="0" fontId="15" fillId="0" borderId="0" xfId="0" applyFont="1" applyAlignment="1">
      <alignment horizontal="left" vertical="top"/>
    </xf>
    <xf numFmtId="0" fontId="16" fillId="0" borderId="0" xfId="0" applyFont="1" applyAlignment="1">
      <alignment horizontal="center" vertical="top" wrapText="1"/>
    </xf>
    <xf numFmtId="0" fontId="16" fillId="0" borderId="1" xfId="0" applyFont="1" applyBorder="1" applyAlignment="1">
      <alignment horizontal="center" vertical="top"/>
    </xf>
    <xf numFmtId="0" fontId="5" fillId="0" borderId="0" xfId="0" applyFont="1" applyAlignment="1">
      <alignment horizontal="center" vertical="top"/>
    </xf>
    <xf numFmtId="0" fontId="6" fillId="0" borderId="0" xfId="0" applyFont="1" applyAlignment="1">
      <alignment vertical="top"/>
    </xf>
    <xf numFmtId="0" fontId="5" fillId="0" borderId="0" xfId="0" applyFont="1" applyAlignment="1">
      <alignment vertical="top"/>
    </xf>
    <xf numFmtId="0" fontId="5" fillId="0" borderId="1" xfId="0" applyFont="1" applyBorder="1" applyAlignment="1">
      <alignment vertical="top"/>
    </xf>
    <xf numFmtId="164" fontId="5" fillId="0" borderId="1" xfId="1" applyFont="1" applyBorder="1" applyAlignment="1">
      <alignment vertical="top"/>
    </xf>
    <xf numFmtId="10" fontId="5" fillId="0" borderId="1" xfId="2" applyNumberFormat="1" applyFont="1" applyBorder="1" applyAlignment="1">
      <alignment vertical="top"/>
    </xf>
    <xf numFmtId="0" fontId="7" fillId="0" borderId="5" xfId="0" applyFont="1" applyBorder="1" applyAlignment="1">
      <alignment horizontal="justify" vertical="top"/>
    </xf>
    <xf numFmtId="0" fontId="18" fillId="0" borderId="5" xfId="0" applyFont="1" applyBorder="1" applyAlignment="1">
      <alignment horizontal="justify"/>
    </xf>
    <xf numFmtId="0" fontId="7" fillId="0" borderId="5" xfId="0" applyFont="1" applyBorder="1" applyAlignment="1">
      <alignment horizontal="justify"/>
    </xf>
    <xf numFmtId="0" fontId="18" fillId="0" borderId="5" xfId="0" applyFont="1" applyBorder="1" applyAlignment="1">
      <alignment horizontal="justify" vertical="top"/>
    </xf>
    <xf numFmtId="0" fontId="12" fillId="0" borderId="5" xfId="0" applyFont="1" applyBorder="1" applyAlignment="1">
      <alignment horizontal="justify" vertical="top"/>
    </xf>
    <xf numFmtId="0" fontId="14" fillId="0" borderId="1" xfId="0" applyFont="1" applyBorder="1" applyAlignment="1">
      <alignment horizontal="center" vertical="top" wrapText="1"/>
    </xf>
    <xf numFmtId="0" fontId="14" fillId="0" borderId="1" xfId="0" applyFont="1" applyBorder="1" applyAlignment="1">
      <alignment horizontal="left" vertical="top" wrapText="1"/>
    </xf>
    <xf numFmtId="164" fontId="1" fillId="0" borderId="1" xfId="1" applyFont="1" applyBorder="1" applyAlignment="1">
      <alignment horizontal="center" vertical="top" wrapText="1"/>
    </xf>
    <xf numFmtId="10" fontId="1" fillId="0" borderId="1" xfId="2" applyNumberFormat="1" applyFont="1" applyBorder="1" applyAlignment="1">
      <alignment horizontal="center" vertical="top" wrapText="1"/>
    </xf>
    <xf numFmtId="10" fontId="1" fillId="4" borderId="1" xfId="2" applyNumberFormat="1" applyFont="1" applyFill="1" applyBorder="1" applyAlignment="1">
      <alignment horizontal="center" vertical="top" wrapText="1"/>
    </xf>
    <xf numFmtId="164" fontId="1" fillId="4" borderId="1" xfId="1" applyFont="1" applyFill="1" applyBorder="1" applyAlignment="1">
      <alignment horizontal="center" vertical="top" wrapText="1"/>
    </xf>
    <xf numFmtId="9" fontId="1" fillId="4" borderId="1" xfId="4" applyFont="1" applyFill="1" applyBorder="1" applyAlignment="1">
      <alignment horizontal="center" vertical="top" wrapText="1"/>
    </xf>
    <xf numFmtId="9" fontId="1" fillId="0" borderId="1" xfId="4" applyFont="1" applyBorder="1" applyAlignment="1">
      <alignment horizontal="center" vertical="top" wrapText="1"/>
    </xf>
    <xf numFmtId="0" fontId="1" fillId="0" borderId="1" xfId="1" applyNumberFormat="1" applyFont="1" applyBorder="1" applyAlignment="1">
      <alignment horizontal="center" vertical="top" wrapText="1"/>
    </xf>
    <xf numFmtId="164" fontId="14" fillId="0" borderId="1" xfId="1" applyFont="1" applyBorder="1" applyAlignment="1">
      <alignment horizontal="center" vertical="top" wrapText="1"/>
    </xf>
    <xf numFmtId="10" fontId="14" fillId="0" borderId="1" xfId="2" applyNumberFormat="1" applyFont="1" applyBorder="1" applyAlignment="1">
      <alignment horizontal="center" vertical="top" wrapText="1"/>
    </xf>
    <xf numFmtId="164" fontId="14" fillId="0" borderId="1" xfId="2" applyNumberFormat="1" applyFont="1" applyBorder="1" applyAlignment="1">
      <alignment horizontal="center" vertical="top" wrapText="1"/>
    </xf>
    <xf numFmtId="0" fontId="1" fillId="0" borderId="0" xfId="0" applyFont="1" applyAlignment="1">
      <alignment vertical="top"/>
    </xf>
    <xf numFmtId="0" fontId="1" fillId="0" borderId="1" xfId="0" applyFont="1" applyBorder="1" applyAlignment="1">
      <alignment vertical="top"/>
    </xf>
    <xf numFmtId="0" fontId="14" fillId="0" borderId="1" xfId="0" applyFont="1" applyBorder="1" applyAlignment="1">
      <alignment vertical="top"/>
    </xf>
    <xf numFmtId="0" fontId="14" fillId="0" borderId="0" xfId="0" applyFont="1" applyAlignment="1">
      <alignment horizontal="center" vertical="top"/>
    </xf>
    <xf numFmtId="0" fontId="14" fillId="0" borderId="0" xfId="0" applyFont="1" applyAlignment="1">
      <alignment vertical="top"/>
    </xf>
    <xf numFmtId="0" fontId="1" fillId="0" borderId="0" xfId="0" applyFont="1" applyAlignment="1">
      <alignment horizontal="left" vertical="top"/>
    </xf>
    <xf numFmtId="0" fontId="1" fillId="0" borderId="0" xfId="0" applyFont="1" applyAlignment="1">
      <alignment horizontal="center" vertical="top"/>
    </xf>
    <xf numFmtId="43" fontId="14" fillId="0" borderId="1" xfId="3" applyFont="1" applyBorder="1" applyAlignment="1">
      <alignment vertical="top"/>
    </xf>
    <xf numFmtId="0" fontId="1" fillId="4" borderId="1" xfId="0" applyFont="1" applyFill="1" applyBorder="1" applyAlignment="1">
      <alignment vertical="top"/>
    </xf>
    <xf numFmtId="164" fontId="1" fillId="4" borderId="1" xfId="1" applyFont="1" applyFill="1" applyBorder="1" applyAlignment="1">
      <alignment vertical="top"/>
    </xf>
    <xf numFmtId="10" fontId="1" fillId="4" borderId="1" xfId="2" applyNumberFormat="1" applyFont="1" applyFill="1" applyBorder="1" applyAlignment="1">
      <alignment vertical="top"/>
    </xf>
    <xf numFmtId="164" fontId="1" fillId="0" borderId="1" xfId="1" applyFont="1" applyBorder="1" applyAlignment="1">
      <alignment vertical="top"/>
    </xf>
    <xf numFmtId="10" fontId="1" fillId="0" borderId="1" xfId="2" applyNumberFormat="1" applyFont="1" applyBorder="1" applyAlignment="1">
      <alignment vertical="top"/>
    </xf>
    <xf numFmtId="164" fontId="14" fillId="0" borderId="1" xfId="1" applyFont="1" applyBorder="1" applyAlignment="1">
      <alignment vertical="top"/>
    </xf>
    <xf numFmtId="10" fontId="14" fillId="0" borderId="1" xfId="2" applyNumberFormat="1" applyFont="1" applyBorder="1" applyAlignment="1">
      <alignment vertical="top"/>
    </xf>
    <xf numFmtId="0" fontId="7" fillId="0" borderId="5" xfId="0" applyFont="1" applyBorder="1" applyAlignment="1">
      <alignment horizontal="justify" vertical="top" wrapText="1"/>
    </xf>
    <xf numFmtId="0" fontId="7" fillId="0" borderId="5" xfId="0" applyFont="1" applyBorder="1" applyAlignment="1">
      <alignment horizontal="justify" vertical="center"/>
    </xf>
    <xf numFmtId="0" fontId="8" fillId="0" borderId="5" xfId="0" applyFont="1" applyBorder="1" applyAlignment="1">
      <alignment horizontal="justify" vertical="top"/>
    </xf>
    <xf numFmtId="0" fontId="15" fillId="0" borderId="2" xfId="0" applyFont="1" applyBorder="1" applyAlignment="1">
      <alignment horizontal="left" vertical="top" wrapText="1"/>
    </xf>
    <xf numFmtId="0" fontId="15" fillId="0" borderId="4" xfId="0" applyFont="1" applyBorder="1" applyAlignment="1">
      <alignment horizontal="left" vertical="top" wrapText="1"/>
    </xf>
    <xf numFmtId="0" fontId="15" fillId="0" borderId="2" xfId="0" applyFont="1" applyBorder="1" applyAlignment="1">
      <alignment horizontal="left" vertical="top"/>
    </xf>
    <xf numFmtId="0" fontId="15" fillId="0" borderId="4" xfId="0" applyFont="1" applyBorder="1" applyAlignment="1">
      <alignment horizontal="left" vertical="top"/>
    </xf>
    <xf numFmtId="0" fontId="16" fillId="0" borderId="0" xfId="0" applyFont="1" applyAlignment="1">
      <alignment horizontal="center" vertical="top"/>
    </xf>
    <xf numFmtId="0" fontId="16" fillId="0" borderId="0" xfId="0" applyFont="1" applyAlignment="1">
      <alignment horizontal="center" vertical="top" wrapText="1"/>
    </xf>
    <xf numFmtId="0" fontId="3" fillId="0" borderId="2" xfId="0" applyFont="1" applyBorder="1" applyAlignment="1">
      <alignment horizontal="left" vertical="top"/>
    </xf>
    <xf numFmtId="0" fontId="3" fillId="0" borderId="4" xfId="0" applyFont="1" applyBorder="1" applyAlignment="1">
      <alignment horizontal="left" vertical="top"/>
    </xf>
    <xf numFmtId="0" fontId="4" fillId="0" borderId="1" xfId="0" applyFont="1" applyBorder="1" applyAlignment="1">
      <alignment horizontal="justify" vertical="top" wrapText="1"/>
    </xf>
    <xf numFmtId="0" fontId="3" fillId="0" borderId="3" xfId="0" applyFont="1" applyBorder="1" applyAlignment="1">
      <alignment horizontal="left" vertical="top"/>
    </xf>
    <xf numFmtId="0" fontId="3" fillId="0" borderId="6" xfId="0" applyFont="1" applyBorder="1" applyAlignment="1">
      <alignment horizontal="left" vertical="top"/>
    </xf>
    <xf numFmtId="0" fontId="3" fillId="0" borderId="7" xfId="0" applyFont="1" applyBorder="1" applyAlignment="1">
      <alignment horizontal="left" vertical="top"/>
    </xf>
    <xf numFmtId="0" fontId="4" fillId="0" borderId="2" xfId="0" applyFont="1" applyBorder="1" applyAlignment="1">
      <alignment horizontal="justify" vertical="top" wrapText="1"/>
    </xf>
    <xf numFmtId="0" fontId="4" fillId="0" borderId="4" xfId="0" applyFont="1" applyBorder="1" applyAlignment="1">
      <alignment horizontal="justify" vertical="top" wrapText="1"/>
    </xf>
    <xf numFmtId="0" fontId="7" fillId="0" borderId="4" xfId="0" applyFont="1" applyBorder="1" applyAlignment="1">
      <alignment vertical="top"/>
    </xf>
    <xf numFmtId="0" fontId="4" fillId="0" borderId="1" xfId="0" applyFont="1" applyBorder="1" applyAlignment="1">
      <alignment horizontal="left" vertical="top" wrapText="1"/>
    </xf>
    <xf numFmtId="0" fontId="7" fillId="0" borderId="1" xfId="0" applyFont="1" applyBorder="1"/>
    <xf numFmtId="0" fontId="3" fillId="0" borderId="0" xfId="0" applyFont="1" applyAlignment="1">
      <alignment horizontal="center" vertical="top"/>
    </xf>
    <xf numFmtId="0" fontId="3" fillId="0" borderId="0" xfId="0" applyFont="1" applyAlignment="1">
      <alignment horizontal="center"/>
    </xf>
    <xf numFmtId="0" fontId="3" fillId="0" borderId="0" xfId="0" applyFont="1" applyAlignment="1">
      <alignment horizontal="center" vertical="top" wrapText="1"/>
    </xf>
    <xf numFmtId="0" fontId="4" fillId="0" borderId="2" xfId="0" applyFont="1" applyBorder="1" applyAlignment="1">
      <alignment horizontal="left" vertical="top"/>
    </xf>
    <xf numFmtId="0" fontId="4" fillId="0" borderId="4" xfId="0" applyFont="1" applyBorder="1" applyAlignment="1">
      <alignment horizontal="left" vertical="top"/>
    </xf>
    <xf numFmtId="0" fontId="8" fillId="0" borderId="8" xfId="0" applyFont="1" applyBorder="1" applyAlignment="1">
      <alignment horizontal="left" vertical="top" wrapText="1"/>
    </xf>
    <xf numFmtId="0" fontId="3" fillId="0" borderId="10" xfId="0" applyFont="1" applyBorder="1" applyAlignment="1">
      <alignment horizontal="center" vertical="center"/>
    </xf>
    <xf numFmtId="0" fontId="3" fillId="0" borderId="7" xfId="0" applyFont="1" applyBorder="1" applyAlignment="1">
      <alignment horizontal="center" vertical="center"/>
    </xf>
    <xf numFmtId="0" fontId="3" fillId="0" borderId="9" xfId="0" applyFont="1" applyBorder="1" applyAlignment="1">
      <alignment horizontal="center" vertical="center"/>
    </xf>
    <xf numFmtId="0" fontId="3" fillId="0" borderId="11" xfId="0" applyFont="1" applyBorder="1" applyAlignment="1">
      <alignment horizontal="center" vertical="center"/>
    </xf>
    <xf numFmtId="0" fontId="3" fillId="0" borderId="12" xfId="0" applyFont="1" applyBorder="1" applyAlignment="1">
      <alignment horizontal="center" vertical="center"/>
    </xf>
    <xf numFmtId="0" fontId="3" fillId="0" borderId="5" xfId="0" applyFont="1" applyBorder="1" applyAlignment="1">
      <alignment horizontal="center" vertical="center"/>
    </xf>
    <xf numFmtId="0" fontId="3" fillId="0" borderId="0" xfId="0" applyFont="1" applyAlignment="1">
      <alignment horizontal="left" vertical="top" wrapText="1"/>
    </xf>
    <xf numFmtId="0" fontId="3" fillId="0" borderId="2" xfId="0" applyFont="1" applyBorder="1" applyAlignment="1">
      <alignment horizontal="center"/>
    </xf>
    <xf numFmtId="0" fontId="3" fillId="0" borderId="3" xfId="0" applyFont="1" applyBorder="1" applyAlignment="1">
      <alignment horizontal="center"/>
    </xf>
    <xf numFmtId="0" fontId="3" fillId="0" borderId="4" xfId="0" applyFont="1" applyBorder="1" applyAlignment="1">
      <alignment horizontal="center"/>
    </xf>
    <xf numFmtId="0" fontId="3" fillId="0" borderId="0" xfId="0" applyFont="1" applyAlignment="1">
      <alignment horizontal="left"/>
    </xf>
    <xf numFmtId="0" fontId="5" fillId="0" borderId="2" xfId="0" applyFont="1" applyBorder="1" applyAlignment="1">
      <alignment horizontal="center" vertical="top"/>
    </xf>
    <xf numFmtId="0" fontId="5" fillId="0" borderId="3" xfId="0" applyFont="1" applyBorder="1" applyAlignment="1">
      <alignment horizontal="center" vertical="top"/>
    </xf>
    <xf numFmtId="0" fontId="5" fillId="0" borderId="4" xfId="0" applyFont="1" applyBorder="1" applyAlignment="1">
      <alignment horizontal="center" vertical="top"/>
    </xf>
    <xf numFmtId="0" fontId="6" fillId="0" borderId="0" xfId="0" applyFont="1" applyAlignment="1">
      <alignment horizontal="left" vertical="top"/>
    </xf>
    <xf numFmtId="0" fontId="6" fillId="0" borderId="0" xfId="0" applyFont="1" applyAlignment="1">
      <alignment horizontal="center" vertical="top"/>
    </xf>
    <xf numFmtId="0" fontId="6" fillId="0" borderId="0" xfId="0" applyFont="1" applyAlignment="1">
      <alignment horizontal="center"/>
    </xf>
    <xf numFmtId="0" fontId="6" fillId="0" borderId="0" xfId="0" applyFont="1" applyAlignment="1">
      <alignment horizontal="left"/>
    </xf>
    <xf numFmtId="164" fontId="2" fillId="0" borderId="2" xfId="1"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0" fillId="0" borderId="2" xfId="0" applyBorder="1" applyAlignment="1">
      <alignment horizontal="center"/>
    </xf>
    <xf numFmtId="0" fontId="5" fillId="0" borderId="8" xfId="0" applyFont="1" applyBorder="1" applyAlignment="1">
      <alignment horizontal="left"/>
    </xf>
    <xf numFmtId="0" fontId="5" fillId="0" borderId="2" xfId="0" applyFont="1" applyBorder="1" applyAlignment="1">
      <alignment horizontal="center"/>
    </xf>
    <xf numFmtId="0" fontId="5" fillId="0" borderId="3" xfId="0" applyFont="1" applyBorder="1" applyAlignment="1">
      <alignment horizontal="center"/>
    </xf>
    <xf numFmtId="0" fontId="5" fillId="0" borderId="4" xfId="0" applyFont="1" applyBorder="1" applyAlignment="1">
      <alignment horizontal="center"/>
    </xf>
    <xf numFmtId="0" fontId="5" fillId="0" borderId="0" xfId="0" applyFont="1" applyAlignment="1">
      <alignment horizontal="left"/>
    </xf>
    <xf numFmtId="0" fontId="2" fillId="0" borderId="2" xfId="0" applyFont="1" applyBorder="1" applyAlignment="1">
      <alignment horizontal="center"/>
    </xf>
    <xf numFmtId="0" fontId="14" fillId="0" borderId="0" xfId="0" applyFont="1" applyAlignment="1">
      <alignment horizontal="center" vertical="top"/>
    </xf>
  </cellXfs>
  <cellStyles count="5">
    <cellStyle name="Comma" xfId="3" builtinId="3"/>
    <cellStyle name="Comma 2" xfId="1"/>
    <cellStyle name="Normal" xfId="0" builtinId="0"/>
    <cellStyle name="Percent" xfId="4" builtinId="5"/>
    <cellStyle name="Percent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IRANJAN/AppData/Local/Microsoft/Windows/Temporary%20Internet%20Files/Content.Outlook/EITPHWQ9/05%20Long%20Form%20Audit%20Report%20201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LFAR"/>
      <sheetName val="FxB"/>
      <sheetName val="LCB"/>
      <sheetName val="ARB"/>
      <sheetName val="Ser Br"/>
      <sheetName val="A1"/>
      <sheetName val="A 2,3,4"/>
      <sheetName val="A5"/>
      <sheetName val="A6"/>
      <sheetName val="A7"/>
      <sheetName val="A-A"/>
      <sheetName val="A-B"/>
      <sheetName val="A-C"/>
      <sheetName val="A-D"/>
      <sheetName val="A-E"/>
      <sheetName val="A-F"/>
      <sheetName val="A-G"/>
      <sheetName val="A-H"/>
      <sheetName val="A-I"/>
      <sheetName val="A-J"/>
      <sheetName val="A-L"/>
      <sheetName val="A-M"/>
      <sheetName val="A - N"/>
      <sheetName val="A - P"/>
      <sheetName val="A - Q"/>
      <sheetName val="A-S"/>
      <sheetName val="LBA"/>
      <sheetName val="Sheet1"/>
      <sheetName val="Sheet2"/>
    </sheetNames>
    <sheetDataSet>
      <sheetData sheetId="0">
        <row r="2">
          <cell r="B2" t="str">
            <v>PUNJAB NATIONAL BANK</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ow r="2">
          <cell r="B2" t="str">
            <v>PUNJAB NATIONAL BANK</v>
          </cell>
        </row>
        <row r="7">
          <cell r="B7" t="str">
            <v>ANNEXURES TO LONG FORM AUDIT REPORT [LFAR] TO MANAGEMENT</v>
          </cell>
        </row>
      </sheetData>
      <sheetData sheetId="11">
        <row r="2">
          <cell r="B2" t="str">
            <v>PUNJAB NATIONAL BANK</v>
          </cell>
        </row>
      </sheetData>
      <sheetData sheetId="12">
        <row r="2">
          <cell r="B2" t="str">
            <v>PUNJAB NATIONAL BANK</v>
          </cell>
        </row>
      </sheetData>
      <sheetData sheetId="13">
        <row r="2">
          <cell r="B2" t="str">
            <v>PUNJAB NATIONAL BANK</v>
          </cell>
        </row>
      </sheetData>
      <sheetData sheetId="14">
        <row r="2">
          <cell r="B2" t="str">
            <v>PUNJAB NATIONAL BANK</v>
          </cell>
        </row>
      </sheetData>
      <sheetData sheetId="15">
        <row r="2">
          <cell r="B2" t="str">
            <v>PUNJAB NATIONAL BANK</v>
          </cell>
        </row>
      </sheetData>
      <sheetData sheetId="16">
        <row r="2">
          <cell r="B2" t="str">
            <v>PUNJAB NATIONAL BANK</v>
          </cell>
        </row>
      </sheetData>
      <sheetData sheetId="17">
        <row r="2">
          <cell r="B2" t="str">
            <v>PUNJAB NATIONAL BANK</v>
          </cell>
        </row>
      </sheetData>
      <sheetData sheetId="18">
        <row r="2">
          <cell r="B2" t="str">
            <v>PUNJAB NATIONAL BANK</v>
          </cell>
        </row>
      </sheetData>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152"/>
  <sheetViews>
    <sheetView tabSelected="1" topLeftCell="A94" workbookViewId="0">
      <selection activeCell="B127" sqref="B127"/>
    </sheetView>
  </sheetViews>
  <sheetFormatPr defaultRowHeight="15" x14ac:dyDescent="0.25"/>
  <cols>
    <col min="1" max="2" width="9.140625" style="95"/>
    <col min="3" max="3" width="60.7109375" style="95" customWidth="1"/>
    <col min="4" max="5" width="18.7109375" style="95" customWidth="1"/>
    <col min="6" max="16384" width="9.140625" style="95"/>
  </cols>
  <sheetData>
    <row r="1" spans="2:6" x14ac:dyDescent="0.25">
      <c r="B1" s="158" t="s">
        <v>799</v>
      </c>
      <c r="C1" s="158"/>
      <c r="D1" s="158"/>
      <c r="E1" s="158"/>
    </row>
    <row r="2" spans="2:6" x14ac:dyDescent="0.25">
      <c r="B2" s="158" t="s">
        <v>231</v>
      </c>
      <c r="C2" s="158"/>
      <c r="D2" s="158"/>
      <c r="E2" s="158"/>
    </row>
    <row r="3" spans="2:6" x14ac:dyDescent="0.25">
      <c r="B3" s="158" t="s">
        <v>545</v>
      </c>
      <c r="C3" s="158"/>
      <c r="D3" s="158"/>
      <c r="E3" s="158"/>
    </row>
    <row r="4" spans="2:6" x14ac:dyDescent="0.25">
      <c r="B4" s="158" t="s">
        <v>800</v>
      </c>
      <c r="C4" s="158"/>
      <c r="D4" s="158"/>
      <c r="E4" s="158"/>
    </row>
    <row r="5" spans="2:6" x14ac:dyDescent="0.25">
      <c r="B5" s="158" t="s">
        <v>820</v>
      </c>
      <c r="C5" s="158"/>
      <c r="D5" s="158"/>
      <c r="E5" s="158"/>
    </row>
    <row r="6" spans="2:6" x14ac:dyDescent="0.25">
      <c r="B6" s="96"/>
      <c r="C6" s="96"/>
      <c r="D6" s="96"/>
      <c r="E6" s="96"/>
    </row>
    <row r="7" spans="2:6" ht="15" customHeight="1" x14ac:dyDescent="0.25">
      <c r="B7" s="159" t="s">
        <v>546</v>
      </c>
      <c r="C7" s="159"/>
      <c r="D7" s="159"/>
      <c r="E7" s="159"/>
    </row>
    <row r="8" spans="2:6" ht="15" customHeight="1" x14ac:dyDescent="0.25">
      <c r="B8" s="111"/>
      <c r="C8" s="111"/>
      <c r="D8" s="111"/>
      <c r="E8" s="111"/>
    </row>
    <row r="9" spans="2:6" ht="15.75" customHeight="1" x14ac:dyDescent="0.25">
      <c r="B9" s="96"/>
      <c r="C9" s="97" t="s">
        <v>801</v>
      </c>
      <c r="D9" s="156"/>
      <c r="E9" s="157"/>
    </row>
    <row r="10" spans="2:6" x14ac:dyDescent="0.25">
      <c r="B10" s="96"/>
      <c r="C10" s="97" t="s">
        <v>547</v>
      </c>
      <c r="D10" s="154"/>
      <c r="E10" s="155"/>
    </row>
    <row r="11" spans="2:6" x14ac:dyDescent="0.25">
      <c r="B11" s="96"/>
      <c r="C11" s="97" t="s">
        <v>548</v>
      </c>
      <c r="D11" s="154"/>
      <c r="E11" s="155"/>
    </row>
    <row r="12" spans="2:6" x14ac:dyDescent="0.25">
      <c r="B12" s="96"/>
      <c r="C12" s="98" t="s">
        <v>548</v>
      </c>
      <c r="D12" s="156"/>
      <c r="E12" s="157"/>
    </row>
    <row r="13" spans="2:6" x14ac:dyDescent="0.25">
      <c r="B13" s="96"/>
      <c r="C13" s="96"/>
      <c r="D13" s="99"/>
      <c r="E13" s="96"/>
      <c r="F13" s="96"/>
    </row>
    <row r="14" spans="2:6" ht="30" x14ac:dyDescent="0.25">
      <c r="B14" s="112" t="s">
        <v>0</v>
      </c>
      <c r="C14" s="100" t="s">
        <v>549</v>
      </c>
      <c r="D14" s="100" t="s">
        <v>550</v>
      </c>
      <c r="E14" s="100" t="s">
        <v>551</v>
      </c>
    </row>
    <row r="15" spans="2:6" x14ac:dyDescent="0.25">
      <c r="B15" s="101" t="s">
        <v>71</v>
      </c>
      <c r="C15" s="100" t="s">
        <v>484</v>
      </c>
      <c r="D15" s="100"/>
      <c r="E15" s="100"/>
    </row>
    <row r="16" spans="2:6" x14ac:dyDescent="0.25">
      <c r="B16" s="101">
        <v>1</v>
      </c>
      <c r="C16" s="102" t="s">
        <v>552</v>
      </c>
      <c r="D16" s="103"/>
      <c r="E16" s="103"/>
    </row>
    <row r="17" spans="2:5" x14ac:dyDescent="0.25">
      <c r="B17" s="101">
        <v>2</v>
      </c>
      <c r="C17" s="103" t="s">
        <v>553</v>
      </c>
      <c r="D17" s="103"/>
      <c r="E17" s="103"/>
    </row>
    <row r="18" spans="2:5" ht="45" x14ac:dyDescent="0.25">
      <c r="B18" s="101">
        <v>3</v>
      </c>
      <c r="C18" s="104" t="s">
        <v>554</v>
      </c>
      <c r="D18" s="103"/>
      <c r="E18" s="103"/>
    </row>
    <row r="19" spans="2:5" x14ac:dyDescent="0.25">
      <c r="B19" s="101">
        <v>4</v>
      </c>
      <c r="C19" s="103" t="s">
        <v>555</v>
      </c>
      <c r="D19" s="103"/>
      <c r="E19" s="103"/>
    </row>
    <row r="20" spans="2:5" x14ac:dyDescent="0.25">
      <c r="B20" s="101">
        <v>5</v>
      </c>
      <c r="C20" s="102" t="s">
        <v>556</v>
      </c>
      <c r="D20" s="103"/>
      <c r="E20" s="103"/>
    </row>
    <row r="21" spans="2:5" x14ac:dyDescent="0.25">
      <c r="B21" s="105">
        <v>5.0999999999999996</v>
      </c>
      <c r="C21" s="102" t="s">
        <v>557</v>
      </c>
      <c r="D21" s="103"/>
      <c r="E21" s="103"/>
    </row>
    <row r="22" spans="2:5" ht="30" x14ac:dyDescent="0.25">
      <c r="B22" s="105">
        <v>5.2</v>
      </c>
      <c r="C22" s="104" t="s">
        <v>558</v>
      </c>
      <c r="D22" s="103"/>
      <c r="E22" s="103"/>
    </row>
    <row r="23" spans="2:5" x14ac:dyDescent="0.25">
      <c r="B23" s="105">
        <v>5.3</v>
      </c>
      <c r="C23" s="102" t="s">
        <v>559</v>
      </c>
      <c r="D23" s="103"/>
      <c r="E23" s="103"/>
    </row>
    <row r="24" spans="2:5" x14ac:dyDescent="0.25">
      <c r="B24" s="105">
        <v>5.4</v>
      </c>
      <c r="C24" s="102" t="s">
        <v>560</v>
      </c>
      <c r="D24" s="103"/>
      <c r="E24" s="103"/>
    </row>
    <row r="25" spans="2:5" x14ac:dyDescent="0.25">
      <c r="B25" s="105">
        <v>5.5</v>
      </c>
      <c r="C25" s="102" t="s">
        <v>561</v>
      </c>
      <c r="D25" s="103"/>
      <c r="E25" s="103"/>
    </row>
    <row r="26" spans="2:5" x14ac:dyDescent="0.25">
      <c r="B26" s="105">
        <v>5.6</v>
      </c>
      <c r="C26" s="102" t="s">
        <v>562</v>
      </c>
      <c r="D26" s="103"/>
      <c r="E26" s="103"/>
    </row>
    <row r="27" spans="2:5" x14ac:dyDescent="0.25">
      <c r="B27" s="101">
        <v>6</v>
      </c>
      <c r="C27" s="102" t="s">
        <v>563</v>
      </c>
      <c r="D27" s="103"/>
      <c r="E27" s="103"/>
    </row>
    <row r="28" spans="2:5" x14ac:dyDescent="0.25">
      <c r="B28" s="105">
        <v>6.1</v>
      </c>
      <c r="C28" s="102" t="s">
        <v>564</v>
      </c>
      <c r="D28" s="103"/>
      <c r="E28" s="103"/>
    </row>
    <row r="29" spans="2:5" x14ac:dyDescent="0.25">
      <c r="B29" s="105">
        <v>6.2</v>
      </c>
      <c r="C29" s="102" t="s">
        <v>565</v>
      </c>
      <c r="D29" s="103"/>
      <c r="E29" s="103"/>
    </row>
    <row r="30" spans="2:5" x14ac:dyDescent="0.25">
      <c r="B30" s="105">
        <v>6.3</v>
      </c>
      <c r="C30" s="102" t="s">
        <v>566</v>
      </c>
      <c r="D30" s="103"/>
      <c r="E30" s="103"/>
    </row>
    <row r="31" spans="2:5" x14ac:dyDescent="0.25">
      <c r="B31" s="101">
        <v>7</v>
      </c>
      <c r="C31" s="102" t="s">
        <v>567</v>
      </c>
      <c r="D31" s="103"/>
      <c r="E31" s="103"/>
    </row>
    <row r="32" spans="2:5" x14ac:dyDescent="0.25">
      <c r="B32" s="105">
        <v>7.1</v>
      </c>
      <c r="C32" s="102" t="s">
        <v>568</v>
      </c>
      <c r="D32" s="103"/>
      <c r="E32" s="103"/>
    </row>
    <row r="33" spans="2:5" x14ac:dyDescent="0.25">
      <c r="B33" s="105">
        <v>7.2</v>
      </c>
      <c r="C33" s="102" t="s">
        <v>569</v>
      </c>
      <c r="D33" s="103"/>
      <c r="E33" s="103"/>
    </row>
    <row r="34" spans="2:5" ht="45" x14ac:dyDescent="0.25">
      <c r="B34" s="101">
        <v>8</v>
      </c>
      <c r="C34" s="106" t="s">
        <v>570</v>
      </c>
      <c r="D34" s="103"/>
      <c r="E34" s="103"/>
    </row>
    <row r="35" spans="2:5" x14ac:dyDescent="0.25">
      <c r="B35" s="101">
        <v>9</v>
      </c>
      <c r="C35" s="102" t="s">
        <v>571</v>
      </c>
      <c r="D35" s="103"/>
      <c r="E35" s="103"/>
    </row>
    <row r="36" spans="2:5" x14ac:dyDescent="0.25">
      <c r="B36" s="105">
        <v>9.1</v>
      </c>
      <c r="C36" s="102" t="s">
        <v>572</v>
      </c>
      <c r="D36" s="103"/>
      <c r="E36" s="103"/>
    </row>
    <row r="37" spans="2:5" x14ac:dyDescent="0.25">
      <c r="B37" s="105">
        <v>9.1999999999999993</v>
      </c>
      <c r="C37" s="102" t="s">
        <v>573</v>
      </c>
      <c r="D37" s="103"/>
      <c r="E37" s="103"/>
    </row>
    <row r="38" spans="2:5" x14ac:dyDescent="0.25">
      <c r="B38" s="105">
        <v>9.3000000000000007</v>
      </c>
      <c r="C38" s="102" t="s">
        <v>574</v>
      </c>
      <c r="D38" s="103"/>
      <c r="E38" s="103"/>
    </row>
    <row r="39" spans="2:5" x14ac:dyDescent="0.25">
      <c r="B39" s="105">
        <v>9.4</v>
      </c>
      <c r="C39" s="102" t="s">
        <v>575</v>
      </c>
      <c r="D39" s="103"/>
      <c r="E39" s="103"/>
    </row>
    <row r="40" spans="2:5" x14ac:dyDescent="0.25">
      <c r="B40" s="105">
        <v>9.5</v>
      </c>
      <c r="C40" s="102" t="s">
        <v>576</v>
      </c>
      <c r="D40" s="103"/>
      <c r="E40" s="103"/>
    </row>
    <row r="41" spans="2:5" ht="30" x14ac:dyDescent="0.25">
      <c r="B41" s="105">
        <v>9.6</v>
      </c>
      <c r="C41" s="102" t="s">
        <v>577</v>
      </c>
      <c r="D41" s="103"/>
      <c r="E41" s="103"/>
    </row>
    <row r="42" spans="2:5" ht="90" x14ac:dyDescent="0.25">
      <c r="B42" s="101">
        <v>10</v>
      </c>
      <c r="C42" s="104" t="s">
        <v>578</v>
      </c>
      <c r="D42" s="103"/>
      <c r="E42" s="103"/>
    </row>
    <row r="43" spans="2:5" ht="45" x14ac:dyDescent="0.25">
      <c r="B43" s="101">
        <v>11</v>
      </c>
      <c r="C43" s="104" t="s">
        <v>579</v>
      </c>
      <c r="D43" s="103"/>
      <c r="E43" s="103"/>
    </row>
    <row r="44" spans="2:5" ht="15" customHeight="1" x14ac:dyDescent="0.25">
      <c r="B44" s="101"/>
      <c r="C44" s="97" t="s">
        <v>580</v>
      </c>
      <c r="D44" s="97"/>
      <c r="E44" s="103"/>
    </row>
    <row r="45" spans="2:5" x14ac:dyDescent="0.25">
      <c r="B45" s="101">
        <v>12</v>
      </c>
      <c r="C45" s="97" t="s">
        <v>581</v>
      </c>
      <c r="D45" s="103"/>
      <c r="E45" s="103"/>
    </row>
    <row r="46" spans="2:5" ht="75" x14ac:dyDescent="0.25">
      <c r="B46" s="101"/>
      <c r="C46" s="102" t="s">
        <v>582</v>
      </c>
      <c r="D46" s="103"/>
      <c r="E46" s="103"/>
    </row>
    <row r="47" spans="2:5" x14ac:dyDescent="0.25">
      <c r="B47" s="105">
        <v>12.1</v>
      </c>
      <c r="C47" s="102" t="s">
        <v>583</v>
      </c>
      <c r="D47" s="103"/>
      <c r="E47" s="103"/>
    </row>
    <row r="48" spans="2:5" ht="30" x14ac:dyDescent="0.25">
      <c r="B48" s="105">
        <v>12.2</v>
      </c>
      <c r="C48" s="104" t="s">
        <v>584</v>
      </c>
      <c r="D48" s="103"/>
      <c r="E48" s="103"/>
    </row>
    <row r="49" spans="2:5" x14ac:dyDescent="0.25">
      <c r="B49" s="105">
        <v>12.3</v>
      </c>
      <c r="C49" s="102" t="s">
        <v>585</v>
      </c>
      <c r="D49" s="103"/>
      <c r="E49" s="103"/>
    </row>
    <row r="50" spans="2:5" x14ac:dyDescent="0.25">
      <c r="B50" s="105">
        <v>12.4</v>
      </c>
      <c r="C50" s="102" t="s">
        <v>586</v>
      </c>
      <c r="D50" s="103"/>
      <c r="E50" s="103"/>
    </row>
    <row r="51" spans="2:5" x14ac:dyDescent="0.25">
      <c r="B51" s="105">
        <v>12.5</v>
      </c>
      <c r="C51" s="102" t="s">
        <v>587</v>
      </c>
      <c r="D51" s="103"/>
      <c r="E51" s="103"/>
    </row>
    <row r="52" spans="2:5" ht="30" x14ac:dyDescent="0.25">
      <c r="B52" s="105">
        <v>12.6</v>
      </c>
      <c r="C52" s="104" t="s">
        <v>588</v>
      </c>
      <c r="D52" s="103"/>
      <c r="E52" s="103"/>
    </row>
    <row r="53" spans="2:5" ht="30" x14ac:dyDescent="0.25">
      <c r="B53" s="105">
        <v>12.7</v>
      </c>
      <c r="C53" s="104" t="s">
        <v>589</v>
      </c>
      <c r="D53" s="103"/>
      <c r="E53" s="103"/>
    </row>
    <row r="54" spans="2:5" ht="15" customHeight="1" x14ac:dyDescent="0.25">
      <c r="B54" s="101">
        <v>13</v>
      </c>
      <c r="C54" s="97" t="s">
        <v>590</v>
      </c>
      <c r="D54" s="97"/>
      <c r="E54" s="103"/>
    </row>
    <row r="55" spans="2:5" ht="30" x14ac:dyDescent="0.25">
      <c r="B55" s="105">
        <v>13.1</v>
      </c>
      <c r="C55" s="104" t="s">
        <v>591</v>
      </c>
      <c r="D55" s="103"/>
      <c r="E55" s="103"/>
    </row>
    <row r="56" spans="2:5" x14ac:dyDescent="0.25">
      <c r="B56" s="105">
        <v>13.2</v>
      </c>
      <c r="C56" s="102" t="s">
        <v>592</v>
      </c>
      <c r="D56" s="103"/>
      <c r="E56" s="103"/>
    </row>
    <row r="57" spans="2:5" x14ac:dyDescent="0.25">
      <c r="B57" s="105">
        <v>13.3</v>
      </c>
      <c r="C57" s="102" t="s">
        <v>593</v>
      </c>
      <c r="D57" s="103"/>
      <c r="E57" s="103"/>
    </row>
    <row r="58" spans="2:5" ht="45" x14ac:dyDescent="0.25">
      <c r="B58" s="105">
        <v>13.4</v>
      </c>
      <c r="C58" s="104" t="s">
        <v>594</v>
      </c>
      <c r="D58" s="103"/>
      <c r="E58" s="103"/>
    </row>
    <row r="59" spans="2:5" ht="45" x14ac:dyDescent="0.25">
      <c r="B59" s="105">
        <v>13.5</v>
      </c>
      <c r="C59" s="104" t="s">
        <v>595</v>
      </c>
      <c r="D59" s="103"/>
      <c r="E59" s="103"/>
    </row>
    <row r="60" spans="2:5" ht="45" x14ac:dyDescent="0.25">
      <c r="B60" s="105">
        <v>13.6</v>
      </c>
      <c r="C60" s="104" t="s">
        <v>596</v>
      </c>
      <c r="D60" s="103"/>
      <c r="E60" s="103"/>
    </row>
    <row r="61" spans="2:5" ht="30" x14ac:dyDescent="0.25">
      <c r="B61" s="105">
        <v>13.7</v>
      </c>
      <c r="C61" s="102" t="s">
        <v>597</v>
      </c>
      <c r="D61" s="103"/>
      <c r="E61" s="103"/>
    </row>
    <row r="62" spans="2:5" ht="30" x14ac:dyDescent="0.25">
      <c r="B62" s="105">
        <v>13.8</v>
      </c>
      <c r="C62" s="104" t="s">
        <v>598</v>
      </c>
      <c r="D62" s="103"/>
      <c r="E62" s="103"/>
    </row>
    <row r="63" spans="2:5" ht="30" x14ac:dyDescent="0.25">
      <c r="B63" s="105">
        <v>13.9</v>
      </c>
      <c r="C63" s="102" t="s">
        <v>599</v>
      </c>
      <c r="D63" s="103"/>
      <c r="E63" s="103"/>
    </row>
    <row r="64" spans="2:5" x14ac:dyDescent="0.25">
      <c r="B64" s="101">
        <v>14</v>
      </c>
      <c r="C64" s="97" t="s">
        <v>600</v>
      </c>
      <c r="D64" s="103"/>
      <c r="E64" s="103"/>
    </row>
    <row r="65" spans="2:5" ht="45" x14ac:dyDescent="0.25">
      <c r="B65" s="105">
        <v>14.1</v>
      </c>
      <c r="C65" s="102" t="s">
        <v>601</v>
      </c>
      <c r="D65" s="103"/>
      <c r="E65" s="103"/>
    </row>
    <row r="66" spans="2:5" ht="60" x14ac:dyDescent="0.25">
      <c r="B66" s="105">
        <v>14.2</v>
      </c>
      <c r="C66" s="104" t="s">
        <v>602</v>
      </c>
      <c r="D66" s="103"/>
      <c r="E66" s="103"/>
    </row>
    <row r="67" spans="2:5" x14ac:dyDescent="0.25">
      <c r="B67" s="101"/>
      <c r="C67" s="102"/>
      <c r="D67" s="103"/>
      <c r="E67" s="103"/>
    </row>
    <row r="68" spans="2:5" x14ac:dyDescent="0.25">
      <c r="B68" s="101"/>
      <c r="C68" s="97" t="s">
        <v>603</v>
      </c>
      <c r="D68" s="103"/>
      <c r="E68" s="103"/>
    </row>
    <row r="69" spans="2:5" x14ac:dyDescent="0.25">
      <c r="B69" s="101">
        <v>15</v>
      </c>
      <c r="C69" s="103" t="s">
        <v>604</v>
      </c>
      <c r="D69" s="103"/>
      <c r="E69" s="103"/>
    </row>
    <row r="70" spans="2:5" ht="30" x14ac:dyDescent="0.25">
      <c r="B70" s="101"/>
      <c r="C70" s="102" t="s">
        <v>605</v>
      </c>
      <c r="D70" s="103"/>
      <c r="E70" s="103"/>
    </row>
    <row r="71" spans="2:5" ht="30" x14ac:dyDescent="0.25">
      <c r="B71" s="101"/>
      <c r="C71" s="104" t="s">
        <v>606</v>
      </c>
      <c r="D71" s="103"/>
      <c r="E71" s="103"/>
    </row>
    <row r="72" spans="2:5" ht="45" x14ac:dyDescent="0.25">
      <c r="B72" s="101"/>
      <c r="C72" s="102" t="s">
        <v>607</v>
      </c>
      <c r="D72" s="103"/>
      <c r="E72" s="103"/>
    </row>
    <row r="73" spans="2:5" ht="30" x14ac:dyDescent="0.25">
      <c r="B73" s="101">
        <v>16</v>
      </c>
      <c r="C73" s="100" t="s">
        <v>608</v>
      </c>
      <c r="D73" s="103"/>
      <c r="E73" s="103"/>
    </row>
    <row r="74" spans="2:5" x14ac:dyDescent="0.25">
      <c r="B74" s="105">
        <v>16.100000000000001</v>
      </c>
      <c r="C74" s="102" t="s">
        <v>609</v>
      </c>
      <c r="D74" s="103"/>
      <c r="E74" s="103"/>
    </row>
    <row r="75" spans="2:5" ht="30" x14ac:dyDescent="0.25">
      <c r="B75" s="105">
        <v>16.2</v>
      </c>
      <c r="C75" s="104" t="s">
        <v>610</v>
      </c>
      <c r="D75" s="103"/>
      <c r="E75" s="103"/>
    </row>
    <row r="76" spans="2:5" ht="30" x14ac:dyDescent="0.25">
      <c r="B76" s="105">
        <v>16.3</v>
      </c>
      <c r="C76" s="104" t="s">
        <v>611</v>
      </c>
      <c r="D76" s="103"/>
      <c r="E76" s="103"/>
    </row>
    <row r="77" spans="2:5" x14ac:dyDescent="0.25">
      <c r="B77" s="101">
        <v>17</v>
      </c>
      <c r="C77" s="97" t="s">
        <v>612</v>
      </c>
      <c r="D77" s="103"/>
      <c r="E77" s="103"/>
    </row>
    <row r="78" spans="2:5" ht="60" x14ac:dyDescent="0.25">
      <c r="B78" s="105">
        <v>17.100000000000001</v>
      </c>
      <c r="C78" s="104" t="s">
        <v>613</v>
      </c>
      <c r="D78" s="103"/>
      <c r="E78" s="103"/>
    </row>
    <row r="79" spans="2:5" ht="45" x14ac:dyDescent="0.25">
      <c r="B79" s="105">
        <v>17.2</v>
      </c>
      <c r="C79" s="104" t="s">
        <v>614</v>
      </c>
      <c r="D79" s="103"/>
      <c r="E79" s="103"/>
    </row>
    <row r="80" spans="2:5" ht="60" x14ac:dyDescent="0.25">
      <c r="B80" s="105">
        <v>17.3</v>
      </c>
      <c r="C80" s="104" t="s">
        <v>615</v>
      </c>
      <c r="D80" s="103"/>
      <c r="E80" s="103"/>
    </row>
    <row r="81" spans="2:5" x14ac:dyDescent="0.25">
      <c r="B81" s="101">
        <v>18</v>
      </c>
      <c r="C81" s="97" t="s">
        <v>2</v>
      </c>
      <c r="D81" s="103"/>
      <c r="E81" s="103"/>
    </row>
    <row r="82" spans="2:5" ht="45" x14ac:dyDescent="0.25">
      <c r="B82" s="105">
        <v>18.100000000000001</v>
      </c>
      <c r="C82" s="104" t="s">
        <v>616</v>
      </c>
      <c r="D82" s="103"/>
      <c r="E82" s="103"/>
    </row>
    <row r="83" spans="2:5" ht="60" x14ac:dyDescent="0.25">
      <c r="B83" s="105">
        <v>18.2</v>
      </c>
      <c r="C83" s="104" t="s">
        <v>617</v>
      </c>
      <c r="D83" s="103"/>
      <c r="E83" s="103"/>
    </row>
    <row r="84" spans="2:5" ht="30" x14ac:dyDescent="0.25">
      <c r="B84" s="105">
        <v>18.3</v>
      </c>
      <c r="C84" s="103" t="s">
        <v>618</v>
      </c>
      <c r="D84" s="103"/>
      <c r="E84" s="103"/>
    </row>
    <row r="85" spans="2:5" x14ac:dyDescent="0.25">
      <c r="B85" s="101"/>
      <c r="C85" s="102"/>
      <c r="D85" s="103"/>
      <c r="E85" s="103"/>
    </row>
    <row r="86" spans="2:5" x14ac:dyDescent="0.25">
      <c r="B86" s="101">
        <v>19</v>
      </c>
      <c r="C86" s="97" t="s">
        <v>619</v>
      </c>
      <c r="D86" s="103"/>
      <c r="E86" s="103"/>
    </row>
    <row r="87" spans="2:5" ht="30" x14ac:dyDescent="0.25">
      <c r="B87" s="105">
        <v>19.100000000000001</v>
      </c>
      <c r="C87" s="104" t="s">
        <v>620</v>
      </c>
      <c r="D87" s="103"/>
      <c r="E87" s="103"/>
    </row>
    <row r="88" spans="2:5" x14ac:dyDescent="0.25">
      <c r="B88" s="105">
        <v>19.2</v>
      </c>
      <c r="C88" s="102" t="s">
        <v>621</v>
      </c>
      <c r="D88" s="103"/>
      <c r="E88" s="103"/>
    </row>
    <row r="89" spans="2:5" ht="30" x14ac:dyDescent="0.25">
      <c r="B89" s="105">
        <v>19.3</v>
      </c>
      <c r="C89" s="104" t="s">
        <v>622</v>
      </c>
      <c r="D89" s="103"/>
      <c r="E89" s="103"/>
    </row>
    <row r="90" spans="2:5" ht="45" x14ac:dyDescent="0.25">
      <c r="B90" s="105">
        <v>19.399999999999999</v>
      </c>
      <c r="C90" s="104" t="s">
        <v>623</v>
      </c>
      <c r="D90" s="103"/>
      <c r="E90" s="103"/>
    </row>
    <row r="91" spans="2:5" ht="30" x14ac:dyDescent="0.25">
      <c r="B91" s="105">
        <v>19.5</v>
      </c>
      <c r="C91" s="102" t="s">
        <v>624</v>
      </c>
      <c r="D91" s="103"/>
      <c r="E91" s="103"/>
    </row>
    <row r="92" spans="2:5" ht="30" x14ac:dyDescent="0.25">
      <c r="B92" s="105">
        <v>19.600000000000001</v>
      </c>
      <c r="C92" s="102" t="s">
        <v>625</v>
      </c>
      <c r="D92" s="103"/>
      <c r="E92" s="103"/>
    </row>
    <row r="93" spans="2:5" x14ac:dyDescent="0.25">
      <c r="B93" s="101"/>
      <c r="C93" s="102"/>
      <c r="D93" s="103"/>
      <c r="E93" s="103"/>
    </row>
    <row r="94" spans="2:5" ht="15" customHeight="1" x14ac:dyDescent="0.25">
      <c r="B94" s="101">
        <v>20</v>
      </c>
      <c r="C94" s="97" t="s">
        <v>626</v>
      </c>
      <c r="D94" s="97"/>
      <c r="E94" s="103"/>
    </row>
    <row r="95" spans="2:5" x14ac:dyDescent="0.25">
      <c r="B95" s="105">
        <v>20.100000000000001</v>
      </c>
      <c r="C95" s="102" t="s">
        <v>627</v>
      </c>
      <c r="D95" s="103"/>
      <c r="E95" s="103"/>
    </row>
    <row r="96" spans="2:5" ht="45" x14ac:dyDescent="0.25">
      <c r="B96" s="101"/>
      <c r="C96" s="104" t="s">
        <v>628</v>
      </c>
      <c r="D96" s="103"/>
      <c r="E96" s="103"/>
    </row>
    <row r="97" spans="2:5" ht="45" x14ac:dyDescent="0.25">
      <c r="B97" s="101"/>
      <c r="C97" s="104" t="s">
        <v>629</v>
      </c>
      <c r="D97" s="103"/>
      <c r="E97" s="103"/>
    </row>
    <row r="98" spans="2:5" x14ac:dyDescent="0.25">
      <c r="B98" s="101"/>
      <c r="C98" s="102" t="s">
        <v>630</v>
      </c>
      <c r="D98" s="103"/>
      <c r="E98" s="103"/>
    </row>
    <row r="99" spans="2:5" x14ac:dyDescent="0.25">
      <c r="B99" s="105">
        <v>20.2</v>
      </c>
      <c r="C99" s="102" t="s">
        <v>631</v>
      </c>
      <c r="D99" s="103"/>
      <c r="E99" s="103"/>
    </row>
    <row r="100" spans="2:5" ht="30" x14ac:dyDescent="0.25">
      <c r="B100" s="101"/>
      <c r="C100" s="102" t="s">
        <v>632</v>
      </c>
      <c r="D100" s="103"/>
      <c r="E100" s="103"/>
    </row>
    <row r="101" spans="2:5" ht="45" x14ac:dyDescent="0.25">
      <c r="B101" s="101"/>
      <c r="C101" s="102" t="s">
        <v>633</v>
      </c>
      <c r="D101" s="103"/>
      <c r="E101" s="103"/>
    </row>
    <row r="102" spans="2:5" ht="30" x14ac:dyDescent="0.25">
      <c r="B102" s="101"/>
      <c r="C102" s="104" t="s">
        <v>634</v>
      </c>
      <c r="D102" s="103"/>
      <c r="E102" s="103"/>
    </row>
    <row r="103" spans="2:5" x14ac:dyDescent="0.25">
      <c r="B103" s="105">
        <v>20.3</v>
      </c>
      <c r="C103" s="102" t="s">
        <v>635</v>
      </c>
      <c r="D103" s="103"/>
      <c r="E103" s="103"/>
    </row>
    <row r="104" spans="2:5" ht="30" x14ac:dyDescent="0.25">
      <c r="B104" s="101"/>
      <c r="C104" s="102" t="s">
        <v>636</v>
      </c>
      <c r="D104" s="103"/>
      <c r="E104" s="103"/>
    </row>
    <row r="105" spans="2:5" x14ac:dyDescent="0.25">
      <c r="B105" s="101"/>
      <c r="C105" s="102" t="s">
        <v>637</v>
      </c>
      <c r="D105" s="103"/>
      <c r="E105" s="103"/>
    </row>
    <row r="106" spans="2:5" ht="15" customHeight="1" x14ac:dyDescent="0.25">
      <c r="B106" s="101">
        <v>21</v>
      </c>
      <c r="C106" s="97" t="s">
        <v>638</v>
      </c>
      <c r="D106" s="97"/>
      <c r="E106" s="103"/>
    </row>
    <row r="107" spans="2:5" ht="120" x14ac:dyDescent="0.25">
      <c r="B107" s="105">
        <v>21.1</v>
      </c>
      <c r="C107" s="104" t="s">
        <v>639</v>
      </c>
      <c r="D107" s="103"/>
      <c r="E107" s="103"/>
    </row>
    <row r="108" spans="2:5" ht="30" x14ac:dyDescent="0.25">
      <c r="B108" s="105">
        <v>21.2</v>
      </c>
      <c r="C108" s="104" t="s">
        <v>640</v>
      </c>
      <c r="D108" s="103"/>
      <c r="E108" s="103"/>
    </row>
    <row r="109" spans="2:5" ht="45" x14ac:dyDescent="0.25">
      <c r="B109" s="105">
        <v>21.3</v>
      </c>
      <c r="C109" s="104" t="s">
        <v>641</v>
      </c>
      <c r="D109" s="103"/>
      <c r="E109" s="103"/>
    </row>
    <row r="110" spans="2:5" ht="60" x14ac:dyDescent="0.25">
      <c r="B110" s="105">
        <v>21.4</v>
      </c>
      <c r="C110" s="104" t="s">
        <v>642</v>
      </c>
      <c r="D110" s="103"/>
      <c r="E110" s="103"/>
    </row>
    <row r="111" spans="2:5" ht="30" x14ac:dyDescent="0.25">
      <c r="B111" s="105">
        <v>21.5</v>
      </c>
      <c r="C111" s="102" t="s">
        <v>643</v>
      </c>
      <c r="D111" s="103"/>
      <c r="E111" s="103"/>
    </row>
    <row r="112" spans="2:5" ht="30" x14ac:dyDescent="0.25">
      <c r="B112" s="105">
        <v>21.6</v>
      </c>
      <c r="C112" s="104" t="s">
        <v>644</v>
      </c>
      <c r="D112" s="103"/>
      <c r="E112" s="103"/>
    </row>
    <row r="113" spans="2:5" ht="45" x14ac:dyDescent="0.25">
      <c r="B113" s="105">
        <v>21.7</v>
      </c>
      <c r="C113" s="104" t="s">
        <v>645</v>
      </c>
      <c r="D113" s="103"/>
      <c r="E113" s="103"/>
    </row>
    <row r="114" spans="2:5" ht="45" x14ac:dyDescent="0.25">
      <c r="B114" s="105">
        <v>21.8</v>
      </c>
      <c r="C114" s="104" t="s">
        <v>646</v>
      </c>
      <c r="D114" s="103"/>
      <c r="E114" s="103"/>
    </row>
    <row r="115" spans="2:5" ht="30" x14ac:dyDescent="0.25">
      <c r="B115" s="105">
        <v>21.9</v>
      </c>
      <c r="C115" s="102" t="s">
        <v>647</v>
      </c>
      <c r="D115" s="103"/>
      <c r="E115" s="103"/>
    </row>
    <row r="116" spans="2:5" x14ac:dyDescent="0.25">
      <c r="B116" s="107" t="s">
        <v>648</v>
      </c>
      <c r="C116" s="103" t="s">
        <v>649</v>
      </c>
      <c r="D116" s="103"/>
      <c r="E116" s="103"/>
    </row>
    <row r="117" spans="2:5" x14ac:dyDescent="0.25">
      <c r="B117" s="101">
        <v>22</v>
      </c>
      <c r="C117" s="97" t="s">
        <v>4</v>
      </c>
      <c r="D117" s="97"/>
      <c r="E117" s="103"/>
    </row>
    <row r="118" spans="2:5" ht="45" x14ac:dyDescent="0.25">
      <c r="B118" s="105">
        <v>22.1</v>
      </c>
      <c r="C118" s="102" t="s">
        <v>650</v>
      </c>
      <c r="D118" s="103"/>
      <c r="E118" s="103"/>
    </row>
    <row r="119" spans="2:5" ht="30" x14ac:dyDescent="0.25">
      <c r="B119" s="105">
        <v>22.2</v>
      </c>
      <c r="C119" s="102" t="s">
        <v>651</v>
      </c>
      <c r="D119" s="103"/>
      <c r="E119" s="103"/>
    </row>
    <row r="120" spans="2:5" ht="45" x14ac:dyDescent="0.25">
      <c r="B120" s="105">
        <v>22.3</v>
      </c>
      <c r="C120" s="104" t="s">
        <v>652</v>
      </c>
      <c r="D120" s="103"/>
      <c r="E120" s="103"/>
    </row>
    <row r="121" spans="2:5" x14ac:dyDescent="0.25">
      <c r="B121" s="105">
        <v>22.4</v>
      </c>
      <c r="C121" s="103" t="s">
        <v>653</v>
      </c>
      <c r="D121" s="103"/>
      <c r="E121" s="103"/>
    </row>
    <row r="122" spans="2:5" ht="45" x14ac:dyDescent="0.25">
      <c r="B122" s="105">
        <v>22.5</v>
      </c>
      <c r="C122" s="104" t="s">
        <v>654</v>
      </c>
      <c r="D122" s="103"/>
      <c r="E122" s="103"/>
    </row>
    <row r="123" spans="2:5" ht="75" x14ac:dyDescent="0.25">
      <c r="B123" s="105"/>
      <c r="C123" s="103" t="s">
        <v>655</v>
      </c>
      <c r="D123" s="108"/>
      <c r="E123" s="108"/>
    </row>
    <row r="124" spans="2:5" x14ac:dyDescent="0.25">
      <c r="B124" s="105">
        <v>22.6</v>
      </c>
      <c r="C124" s="103" t="s">
        <v>656</v>
      </c>
      <c r="D124" s="103"/>
      <c r="E124" s="103"/>
    </row>
    <row r="125" spans="2:5" ht="60" x14ac:dyDescent="0.25">
      <c r="B125" s="105">
        <v>22.7</v>
      </c>
      <c r="C125" s="104" t="s">
        <v>657</v>
      </c>
      <c r="D125" s="103"/>
      <c r="E125" s="103"/>
    </row>
    <row r="126" spans="2:5" ht="30" x14ac:dyDescent="0.25">
      <c r="B126" s="105">
        <v>22.8</v>
      </c>
      <c r="C126" s="102" t="s">
        <v>658</v>
      </c>
      <c r="D126" s="103"/>
      <c r="E126" s="103"/>
    </row>
    <row r="127" spans="2:5" ht="30" x14ac:dyDescent="0.25">
      <c r="B127" s="105">
        <v>22.9</v>
      </c>
      <c r="C127" s="104" t="s">
        <v>659</v>
      </c>
      <c r="D127" s="103"/>
      <c r="E127" s="103"/>
    </row>
    <row r="128" spans="2:5" ht="75" x14ac:dyDescent="0.25">
      <c r="B128" s="107" t="s">
        <v>660</v>
      </c>
      <c r="C128" s="104" t="s">
        <v>661</v>
      </c>
      <c r="D128" s="103"/>
      <c r="E128" s="103"/>
    </row>
    <row r="129" spans="2:5" ht="30" x14ac:dyDescent="0.25">
      <c r="B129" s="105">
        <v>22.11</v>
      </c>
      <c r="C129" s="103" t="s">
        <v>662</v>
      </c>
      <c r="D129" s="103"/>
      <c r="E129" s="103"/>
    </row>
    <row r="130" spans="2:5" ht="15" customHeight="1" x14ac:dyDescent="0.25">
      <c r="B130" s="101">
        <v>23</v>
      </c>
      <c r="C130" s="97" t="s">
        <v>663</v>
      </c>
      <c r="D130" s="97"/>
      <c r="E130" s="103"/>
    </row>
    <row r="131" spans="2:5" ht="45" x14ac:dyDescent="0.25">
      <c r="B131" s="105">
        <v>23.1</v>
      </c>
      <c r="C131" s="102" t="s">
        <v>664</v>
      </c>
      <c r="D131" s="103"/>
      <c r="E131" s="103"/>
    </row>
    <row r="132" spans="2:5" ht="75" x14ac:dyDescent="0.25">
      <c r="B132" s="105">
        <v>23.2</v>
      </c>
      <c r="C132" s="104" t="s">
        <v>665</v>
      </c>
      <c r="D132" s="103"/>
      <c r="E132" s="103"/>
    </row>
    <row r="133" spans="2:5" x14ac:dyDescent="0.25">
      <c r="B133" s="105">
        <v>23.3</v>
      </c>
      <c r="C133" s="103" t="s">
        <v>666</v>
      </c>
      <c r="D133" s="103"/>
      <c r="E133" s="103"/>
    </row>
    <row r="134" spans="2:5" ht="30" x14ac:dyDescent="0.25">
      <c r="B134" s="105">
        <v>23.4</v>
      </c>
      <c r="C134" s="103" t="s">
        <v>667</v>
      </c>
      <c r="D134" s="103"/>
      <c r="E134" s="103"/>
    </row>
    <row r="135" spans="2:5" x14ac:dyDescent="0.25">
      <c r="B135" s="101"/>
      <c r="C135" s="102"/>
      <c r="D135" s="103"/>
      <c r="E135" s="103"/>
    </row>
    <row r="136" spans="2:5" ht="15" customHeight="1" x14ac:dyDescent="0.25">
      <c r="B136" s="101">
        <v>24</v>
      </c>
      <c r="C136" s="97" t="s">
        <v>668</v>
      </c>
      <c r="D136" s="97"/>
      <c r="E136" s="103"/>
    </row>
    <row r="137" spans="2:5" ht="30" x14ac:dyDescent="0.25">
      <c r="B137" s="105">
        <v>24.1</v>
      </c>
      <c r="C137" s="104" t="s">
        <v>669</v>
      </c>
      <c r="D137" s="103"/>
      <c r="E137" s="103"/>
    </row>
    <row r="138" spans="2:5" ht="45" x14ac:dyDescent="0.25">
      <c r="B138" s="105">
        <v>24.2</v>
      </c>
      <c r="C138" s="104" t="s">
        <v>670</v>
      </c>
      <c r="D138" s="103"/>
      <c r="E138" s="103"/>
    </row>
    <row r="139" spans="2:5" ht="30" x14ac:dyDescent="0.25">
      <c r="B139" s="105">
        <v>24.3</v>
      </c>
      <c r="C139" s="102" t="s">
        <v>671</v>
      </c>
      <c r="D139" s="103"/>
      <c r="E139" s="103"/>
    </row>
    <row r="140" spans="2:5" x14ac:dyDescent="0.25">
      <c r="B140" s="105">
        <v>24.4</v>
      </c>
      <c r="C140" s="103" t="s">
        <v>672</v>
      </c>
      <c r="D140" s="103"/>
      <c r="E140" s="103"/>
    </row>
    <row r="141" spans="2:5" ht="15" customHeight="1" x14ac:dyDescent="0.25">
      <c r="B141" s="101">
        <v>25</v>
      </c>
      <c r="C141" s="97" t="s">
        <v>673</v>
      </c>
      <c r="D141" s="97"/>
      <c r="E141" s="103"/>
    </row>
    <row r="142" spans="2:5" ht="45" x14ac:dyDescent="0.25">
      <c r="B142" s="105">
        <v>25.1</v>
      </c>
      <c r="C142" s="103" t="s">
        <v>674</v>
      </c>
      <c r="D142" s="103"/>
      <c r="E142" s="103"/>
    </row>
    <row r="143" spans="2:5" ht="30" x14ac:dyDescent="0.25">
      <c r="B143" s="105">
        <v>25.2</v>
      </c>
      <c r="C143" s="104" t="s">
        <v>675</v>
      </c>
      <c r="D143" s="103"/>
      <c r="E143" s="103"/>
    </row>
    <row r="144" spans="2:5" ht="30" x14ac:dyDescent="0.25">
      <c r="B144" s="105">
        <v>25.3</v>
      </c>
      <c r="C144" s="104" t="s">
        <v>676</v>
      </c>
      <c r="D144" s="103"/>
      <c r="E144" s="103"/>
    </row>
    <row r="145" spans="2:5" ht="30" x14ac:dyDescent="0.25">
      <c r="B145" s="105">
        <v>25.4</v>
      </c>
      <c r="C145" s="104" t="s">
        <v>677</v>
      </c>
      <c r="D145" s="103"/>
      <c r="E145" s="103"/>
    </row>
    <row r="146" spans="2:5" ht="30" x14ac:dyDescent="0.25">
      <c r="B146" s="105">
        <v>25.5</v>
      </c>
      <c r="C146" s="102" t="s">
        <v>678</v>
      </c>
      <c r="D146" s="103"/>
      <c r="E146" s="103"/>
    </row>
    <row r="147" spans="2:5" x14ac:dyDescent="0.25">
      <c r="B147" s="105">
        <v>25.6</v>
      </c>
      <c r="C147" s="103" t="s">
        <v>679</v>
      </c>
      <c r="D147" s="103"/>
      <c r="E147" s="103"/>
    </row>
    <row r="148" spans="2:5" x14ac:dyDescent="0.25">
      <c r="B148" s="105">
        <v>25.7</v>
      </c>
      <c r="C148" s="103" t="s">
        <v>680</v>
      </c>
      <c r="D148" s="103"/>
      <c r="E148" s="103"/>
    </row>
    <row r="149" spans="2:5" x14ac:dyDescent="0.25">
      <c r="B149" s="109"/>
      <c r="C149" s="96"/>
      <c r="D149" s="96"/>
      <c r="E149" s="96"/>
    </row>
    <row r="150" spans="2:5" x14ac:dyDescent="0.25">
      <c r="B150" s="109"/>
      <c r="C150" s="96"/>
      <c r="D150" s="96"/>
      <c r="E150" s="96"/>
    </row>
    <row r="151" spans="2:5" x14ac:dyDescent="0.25">
      <c r="B151" s="109"/>
      <c r="E151" s="96"/>
    </row>
    <row r="152" spans="2:5" x14ac:dyDescent="0.25">
      <c r="C152" s="110" t="s">
        <v>681</v>
      </c>
      <c r="D152" s="110" t="s">
        <v>682</v>
      </c>
    </row>
  </sheetData>
  <mergeCells count="10">
    <mergeCell ref="D10:E10"/>
    <mergeCell ref="D11:E11"/>
    <mergeCell ref="D9:E9"/>
    <mergeCell ref="D12:E12"/>
    <mergeCell ref="B1:E1"/>
    <mergeCell ref="B2:E2"/>
    <mergeCell ref="B3:E3"/>
    <mergeCell ref="B4:E4"/>
    <mergeCell ref="B5:E5"/>
    <mergeCell ref="B7:E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autoPageBreaks="0"/>
  </sheetPr>
  <dimension ref="A2:J137"/>
  <sheetViews>
    <sheetView topLeftCell="B83" workbookViewId="0">
      <selection activeCell="H13" sqref="H13"/>
    </sheetView>
  </sheetViews>
  <sheetFormatPr defaultRowHeight="12.75" x14ac:dyDescent="0.25"/>
  <cols>
    <col min="1" max="1" width="12.28515625" style="1" hidden="1" customWidth="1"/>
    <col min="2" max="4" width="3.7109375" style="1" customWidth="1"/>
    <col min="5" max="5" width="42.7109375" style="1" customWidth="1"/>
    <col min="6" max="6" width="49.85546875" style="1" customWidth="1"/>
    <col min="7" max="7" width="2.7109375" style="1" customWidth="1"/>
    <col min="8" max="8" width="55.42578125" style="1" customWidth="1"/>
    <col min="9" max="9" width="45.7109375" style="1" customWidth="1"/>
    <col min="10" max="10" width="40.7109375" style="1" customWidth="1"/>
    <col min="11" max="16384" width="9.140625" style="1"/>
  </cols>
  <sheetData>
    <row r="2" spans="2:10" x14ac:dyDescent="0.25">
      <c r="B2" s="171" t="s">
        <v>802</v>
      </c>
      <c r="C2" s="171"/>
      <c r="D2" s="171"/>
      <c r="E2" s="171"/>
      <c r="F2" s="171"/>
    </row>
    <row r="3" spans="2:10" x14ac:dyDescent="0.25">
      <c r="B3" s="171" t="s">
        <v>803</v>
      </c>
      <c r="C3" s="171"/>
      <c r="D3" s="171"/>
      <c r="E3" s="171"/>
      <c r="F3" s="171"/>
    </row>
    <row r="4" spans="2:10" x14ac:dyDescent="0.25">
      <c r="B4" s="171" t="s">
        <v>804</v>
      </c>
      <c r="C4" s="171"/>
      <c r="D4" s="171"/>
      <c r="E4" s="171"/>
      <c r="F4" s="171"/>
    </row>
    <row r="5" spans="2:10" x14ac:dyDescent="0.25">
      <c r="B5" s="94"/>
      <c r="C5" s="94"/>
      <c r="D5" s="94"/>
      <c r="E5" s="94"/>
      <c r="F5" s="94"/>
    </row>
    <row r="6" spans="2:10" x14ac:dyDescent="0.25">
      <c r="B6" s="94"/>
      <c r="C6" s="94"/>
      <c r="D6" s="94"/>
      <c r="E6" s="94"/>
      <c r="F6" s="94"/>
    </row>
    <row r="7" spans="2:10" x14ac:dyDescent="0.25">
      <c r="B7" s="81"/>
      <c r="C7" s="81"/>
      <c r="D7" s="81"/>
      <c r="E7" s="81"/>
      <c r="F7" s="81" t="s">
        <v>819</v>
      </c>
    </row>
    <row r="8" spans="2:10" x14ac:dyDescent="0.25">
      <c r="B8" s="82" t="s">
        <v>6</v>
      </c>
      <c r="C8" s="12"/>
      <c r="D8" s="83"/>
      <c r="E8" s="12" t="s">
        <v>7</v>
      </c>
      <c r="F8" s="2"/>
      <c r="H8" s="3" t="s">
        <v>8</v>
      </c>
      <c r="I8" s="3" t="s">
        <v>9</v>
      </c>
      <c r="J8" s="4" t="s">
        <v>10</v>
      </c>
    </row>
    <row r="9" spans="2:10" x14ac:dyDescent="0.25">
      <c r="B9" s="84"/>
      <c r="C9" s="12">
        <v>1</v>
      </c>
      <c r="D9" s="83"/>
      <c r="E9" s="12" t="s">
        <v>11</v>
      </c>
      <c r="F9" s="2"/>
      <c r="H9" s="5"/>
      <c r="I9" s="5"/>
      <c r="J9" s="5"/>
    </row>
    <row r="10" spans="2:10" ht="102" x14ac:dyDescent="0.25">
      <c r="B10" s="84"/>
      <c r="C10" s="85"/>
      <c r="D10" s="6" t="s">
        <v>12</v>
      </c>
      <c r="E10" s="7" t="s">
        <v>13</v>
      </c>
      <c r="F10" s="151" t="s">
        <v>688</v>
      </c>
      <c r="H10" s="21" t="s">
        <v>512</v>
      </c>
      <c r="I10" s="8" t="s">
        <v>14</v>
      </c>
      <c r="J10" s="76" t="s">
        <v>509</v>
      </c>
    </row>
    <row r="11" spans="2:10" ht="76.5" x14ac:dyDescent="0.25">
      <c r="B11" s="84"/>
      <c r="C11" s="85"/>
      <c r="D11" s="2" t="s">
        <v>15</v>
      </c>
      <c r="E11" s="7" t="s">
        <v>16</v>
      </c>
      <c r="F11" s="152" t="s">
        <v>723</v>
      </c>
      <c r="H11" s="9" t="s">
        <v>513</v>
      </c>
      <c r="I11" s="9" t="s">
        <v>17</v>
      </c>
      <c r="J11" s="5"/>
    </row>
    <row r="12" spans="2:10" ht="76.5" x14ac:dyDescent="0.25">
      <c r="B12" s="84"/>
      <c r="C12" s="85"/>
      <c r="D12" s="2" t="s">
        <v>18</v>
      </c>
      <c r="E12" s="7" t="s">
        <v>19</v>
      </c>
      <c r="F12" s="119" t="s">
        <v>20</v>
      </c>
      <c r="H12" s="21" t="s">
        <v>514</v>
      </c>
      <c r="I12" s="8" t="s">
        <v>518</v>
      </c>
      <c r="J12" s="5"/>
    </row>
    <row r="13" spans="2:10" ht="102" x14ac:dyDescent="0.25">
      <c r="B13" s="84"/>
      <c r="C13" s="85"/>
      <c r="D13" s="2" t="s">
        <v>21</v>
      </c>
      <c r="E13" s="7" t="s">
        <v>22</v>
      </c>
      <c r="F13" s="119" t="s">
        <v>724</v>
      </c>
      <c r="H13" s="8" t="s">
        <v>519</v>
      </c>
      <c r="I13" s="8" t="s">
        <v>813</v>
      </c>
      <c r="J13" s="5"/>
    </row>
    <row r="14" spans="2:10" x14ac:dyDescent="0.25">
      <c r="B14" s="84"/>
      <c r="C14" s="12">
        <v>2</v>
      </c>
      <c r="D14" s="85"/>
      <c r="E14" s="163" t="s">
        <v>23</v>
      </c>
      <c r="F14" s="161"/>
      <c r="H14" s="9"/>
      <c r="I14" s="9"/>
      <c r="J14" s="5"/>
    </row>
    <row r="15" spans="2:10" ht="127.5" x14ac:dyDescent="0.25">
      <c r="B15" s="84"/>
      <c r="C15" s="85"/>
      <c r="D15" s="2" t="s">
        <v>12</v>
      </c>
      <c r="E15" s="7" t="s">
        <v>24</v>
      </c>
      <c r="F15" s="119" t="s">
        <v>725</v>
      </c>
      <c r="H15" s="21" t="s">
        <v>515</v>
      </c>
      <c r="I15" s="8" t="s">
        <v>25</v>
      </c>
      <c r="J15" s="5"/>
    </row>
    <row r="16" spans="2:10" ht="38.25" x14ac:dyDescent="0.25">
      <c r="B16" s="84"/>
      <c r="C16" s="85"/>
      <c r="D16" s="2" t="s">
        <v>15</v>
      </c>
      <c r="E16" s="7" t="s">
        <v>26</v>
      </c>
      <c r="F16" s="7" t="s">
        <v>54</v>
      </c>
      <c r="H16" s="9"/>
      <c r="I16" s="5"/>
      <c r="J16" s="5"/>
    </row>
    <row r="17" spans="2:10" ht="38.25" x14ac:dyDescent="0.25">
      <c r="B17" s="84"/>
      <c r="C17" s="85"/>
      <c r="D17" s="10" t="s">
        <v>27</v>
      </c>
      <c r="E17" s="7" t="s">
        <v>28</v>
      </c>
      <c r="F17" s="7" t="s">
        <v>54</v>
      </c>
      <c r="H17" s="8" t="s">
        <v>29</v>
      </c>
      <c r="I17" s="8" t="s">
        <v>30</v>
      </c>
      <c r="J17" s="5"/>
    </row>
    <row r="18" spans="2:10" ht="38.25" x14ac:dyDescent="0.25">
      <c r="B18" s="84"/>
      <c r="C18" s="85"/>
      <c r="D18" s="10" t="s">
        <v>31</v>
      </c>
      <c r="E18" s="7" t="s">
        <v>32</v>
      </c>
      <c r="F18" s="7" t="s">
        <v>54</v>
      </c>
      <c r="H18" s="8" t="s">
        <v>33</v>
      </c>
      <c r="I18" s="8" t="s">
        <v>34</v>
      </c>
      <c r="J18" s="5"/>
    </row>
    <row r="19" spans="2:10" ht="63.75" customHeight="1" x14ac:dyDescent="0.25">
      <c r="B19" s="84"/>
      <c r="C19" s="85"/>
      <c r="D19" s="10" t="s">
        <v>35</v>
      </c>
      <c r="E19" s="8" t="s">
        <v>36</v>
      </c>
      <c r="F19" s="8" t="s">
        <v>54</v>
      </c>
      <c r="H19" s="21" t="s">
        <v>516</v>
      </c>
      <c r="I19" s="8" t="s">
        <v>37</v>
      </c>
      <c r="J19" s="5"/>
    </row>
    <row r="20" spans="2:10" ht="25.5" x14ac:dyDescent="0.25">
      <c r="B20" s="84"/>
      <c r="C20" s="85"/>
      <c r="D20" s="10" t="s">
        <v>38</v>
      </c>
      <c r="E20" s="7" t="s">
        <v>39</v>
      </c>
      <c r="F20" s="7" t="s">
        <v>54</v>
      </c>
      <c r="H20" s="8"/>
      <c r="I20" s="8"/>
      <c r="J20" s="5"/>
    </row>
    <row r="21" spans="2:10" x14ac:dyDescent="0.25">
      <c r="B21" s="84"/>
      <c r="C21" s="85"/>
      <c r="D21" s="10" t="s">
        <v>38</v>
      </c>
      <c r="E21" s="7" t="s">
        <v>40</v>
      </c>
      <c r="F21" s="7" t="s">
        <v>54</v>
      </c>
      <c r="H21" s="8"/>
      <c r="I21" s="8"/>
      <c r="J21" s="5"/>
    </row>
    <row r="22" spans="2:10" ht="38.25" x14ac:dyDescent="0.25">
      <c r="B22" s="84"/>
      <c r="C22" s="85"/>
      <c r="D22" s="2" t="s">
        <v>18</v>
      </c>
      <c r="E22" s="7" t="s">
        <v>41</v>
      </c>
      <c r="F22" s="7" t="s">
        <v>54</v>
      </c>
      <c r="H22" s="8"/>
      <c r="I22" s="8"/>
      <c r="J22" s="5"/>
    </row>
    <row r="23" spans="2:10" x14ac:dyDescent="0.25">
      <c r="B23" s="84"/>
      <c r="C23" s="12">
        <v>3</v>
      </c>
      <c r="D23" s="85"/>
      <c r="E23" s="163" t="s">
        <v>42</v>
      </c>
      <c r="F23" s="161"/>
      <c r="H23" s="9"/>
      <c r="I23" s="5"/>
      <c r="J23" s="5"/>
    </row>
    <row r="24" spans="2:10" ht="63.75" x14ac:dyDescent="0.25">
      <c r="B24" s="84"/>
      <c r="C24" s="85"/>
      <c r="D24" s="2"/>
      <c r="E24" s="7" t="s">
        <v>43</v>
      </c>
      <c r="F24" s="7" t="s">
        <v>44</v>
      </c>
      <c r="H24" s="21" t="s">
        <v>517</v>
      </c>
      <c r="I24" s="8" t="s">
        <v>45</v>
      </c>
      <c r="J24" s="5"/>
    </row>
    <row r="25" spans="2:10" x14ac:dyDescent="0.25">
      <c r="B25" s="84"/>
      <c r="C25" s="12">
        <v>4</v>
      </c>
      <c r="D25" s="85"/>
      <c r="E25" s="164" t="s">
        <v>46</v>
      </c>
      <c r="F25" s="165"/>
      <c r="H25" s="9"/>
      <c r="I25" s="5"/>
      <c r="J25" s="5"/>
    </row>
    <row r="26" spans="2:10" x14ac:dyDescent="0.25">
      <c r="B26" s="84"/>
      <c r="C26" s="85"/>
      <c r="D26" s="12" t="s">
        <v>47</v>
      </c>
      <c r="E26" s="11" t="s">
        <v>48</v>
      </c>
      <c r="F26" s="86"/>
      <c r="H26" s="9"/>
      <c r="I26" s="5"/>
      <c r="J26" s="5"/>
    </row>
    <row r="27" spans="2:10" ht="105.75" customHeight="1" x14ac:dyDescent="0.25">
      <c r="B27" s="84"/>
      <c r="C27" s="85"/>
      <c r="D27" s="2" t="s">
        <v>12</v>
      </c>
      <c r="E27" s="7" t="s">
        <v>49</v>
      </c>
      <c r="F27" s="7" t="s">
        <v>50</v>
      </c>
      <c r="H27" s="9" t="s">
        <v>51</v>
      </c>
      <c r="I27" s="9" t="s">
        <v>52</v>
      </c>
      <c r="J27" s="5"/>
    </row>
    <row r="28" spans="2:10" ht="38.25" x14ac:dyDescent="0.25">
      <c r="B28" s="84"/>
      <c r="C28" s="85"/>
      <c r="D28" s="2" t="s">
        <v>15</v>
      </c>
      <c r="E28" s="7" t="s">
        <v>53</v>
      </c>
      <c r="F28" s="119" t="s">
        <v>54</v>
      </c>
      <c r="H28" s="8" t="s">
        <v>55</v>
      </c>
      <c r="I28" s="9"/>
      <c r="J28" s="5"/>
    </row>
    <row r="29" spans="2:10" ht="89.25" x14ac:dyDescent="0.25">
      <c r="B29" s="84"/>
      <c r="C29" s="85"/>
      <c r="D29" s="2" t="s">
        <v>18</v>
      </c>
      <c r="E29" s="7" t="s">
        <v>56</v>
      </c>
      <c r="F29" s="119" t="s">
        <v>54</v>
      </c>
      <c r="H29" s="8" t="s">
        <v>55</v>
      </c>
      <c r="I29" s="5"/>
      <c r="J29" s="5"/>
    </row>
    <row r="30" spans="2:10" ht="38.25" x14ac:dyDescent="0.25">
      <c r="B30" s="84"/>
      <c r="C30" s="85"/>
      <c r="D30" s="2" t="s">
        <v>21</v>
      </c>
      <c r="E30" s="7" t="s">
        <v>57</v>
      </c>
      <c r="F30" s="119" t="s">
        <v>54</v>
      </c>
      <c r="H30" s="8" t="s">
        <v>58</v>
      </c>
      <c r="I30" s="5"/>
      <c r="J30" s="5"/>
    </row>
    <row r="31" spans="2:10" ht="38.25" x14ac:dyDescent="0.25">
      <c r="B31" s="84"/>
      <c r="C31" s="85"/>
      <c r="D31" s="2" t="s">
        <v>59</v>
      </c>
      <c r="E31" s="7" t="s">
        <v>60</v>
      </c>
      <c r="F31" s="119" t="s">
        <v>54</v>
      </c>
      <c r="H31" s="8" t="s">
        <v>61</v>
      </c>
      <c r="I31" s="5"/>
      <c r="J31" s="5"/>
    </row>
    <row r="32" spans="2:10" ht="38.25" x14ac:dyDescent="0.25">
      <c r="B32" s="84"/>
      <c r="C32" s="85"/>
      <c r="D32" s="2" t="s">
        <v>62</v>
      </c>
      <c r="E32" s="7" t="s">
        <v>63</v>
      </c>
      <c r="F32" s="119" t="s">
        <v>54</v>
      </c>
      <c r="H32" s="9" t="s">
        <v>64</v>
      </c>
      <c r="I32" s="5"/>
      <c r="J32" s="5"/>
    </row>
    <row r="33" spans="2:10" x14ac:dyDescent="0.2">
      <c r="B33" s="84"/>
      <c r="C33" s="85"/>
      <c r="D33" s="12" t="s">
        <v>65</v>
      </c>
      <c r="E33" s="91" t="s">
        <v>543</v>
      </c>
      <c r="F33" s="119" t="s">
        <v>54</v>
      </c>
      <c r="H33" s="9"/>
      <c r="I33" s="5"/>
      <c r="J33" s="5"/>
    </row>
    <row r="34" spans="2:10" ht="76.5" x14ac:dyDescent="0.2">
      <c r="B34" s="84"/>
      <c r="C34" s="85"/>
      <c r="D34" s="85" t="s">
        <v>12</v>
      </c>
      <c r="E34" s="92" t="s">
        <v>544</v>
      </c>
      <c r="F34" s="119" t="s">
        <v>54</v>
      </c>
      <c r="H34" s="9"/>
      <c r="I34" s="5"/>
      <c r="J34" s="5"/>
    </row>
    <row r="35" spans="2:10" ht="102" x14ac:dyDescent="0.25">
      <c r="B35" s="84"/>
      <c r="C35" s="85"/>
      <c r="D35" s="2" t="s">
        <v>15</v>
      </c>
      <c r="E35" s="7" t="s">
        <v>66</v>
      </c>
      <c r="F35" s="119" t="s">
        <v>54</v>
      </c>
      <c r="H35" s="9"/>
      <c r="I35" s="5"/>
      <c r="J35" s="5"/>
    </row>
    <row r="36" spans="2:10" ht="76.5" x14ac:dyDescent="0.25">
      <c r="B36" s="84"/>
      <c r="C36" s="85"/>
      <c r="D36" s="2" t="s">
        <v>18</v>
      </c>
      <c r="E36" s="7" t="s">
        <v>67</v>
      </c>
      <c r="F36" s="119" t="s">
        <v>54</v>
      </c>
      <c r="H36" s="9"/>
      <c r="I36" s="5"/>
      <c r="J36" s="5"/>
    </row>
    <row r="37" spans="2:10" ht="38.25" x14ac:dyDescent="0.25">
      <c r="B37" s="84"/>
      <c r="C37" s="85"/>
      <c r="D37" s="2" t="s">
        <v>21</v>
      </c>
      <c r="E37" s="7" t="s">
        <v>68</v>
      </c>
      <c r="F37" s="119" t="s">
        <v>54</v>
      </c>
      <c r="H37" s="9"/>
      <c r="I37" s="5"/>
      <c r="J37" s="5"/>
    </row>
    <row r="38" spans="2:10" x14ac:dyDescent="0.25">
      <c r="B38" s="84"/>
      <c r="C38" s="12">
        <v>5</v>
      </c>
      <c r="D38" s="2"/>
      <c r="E38" s="163" t="s">
        <v>69</v>
      </c>
      <c r="F38" s="161"/>
      <c r="H38" s="9"/>
      <c r="I38" s="5"/>
      <c r="J38" s="5"/>
    </row>
    <row r="39" spans="2:10" ht="109.5" customHeight="1" x14ac:dyDescent="0.25">
      <c r="B39" s="84"/>
      <c r="C39" s="85"/>
      <c r="D39" s="2"/>
      <c r="E39" s="166" t="s">
        <v>70</v>
      </c>
      <c r="F39" s="167"/>
      <c r="H39" s="9"/>
      <c r="I39" s="5"/>
      <c r="J39" s="5"/>
    </row>
    <row r="40" spans="2:10" x14ac:dyDescent="0.25">
      <c r="B40" s="84"/>
      <c r="C40" s="85"/>
      <c r="D40" s="12" t="s">
        <v>71</v>
      </c>
      <c r="E40" s="11" t="s">
        <v>72</v>
      </c>
      <c r="F40" s="87"/>
      <c r="H40" s="9"/>
      <c r="I40" s="5"/>
      <c r="J40" s="5"/>
    </row>
    <row r="41" spans="2:10" ht="191.25" x14ac:dyDescent="0.25">
      <c r="B41" s="84"/>
      <c r="C41" s="85"/>
      <c r="D41" s="2"/>
      <c r="E41" s="7" t="s">
        <v>73</v>
      </c>
      <c r="F41" s="119" t="s">
        <v>689</v>
      </c>
      <c r="H41" s="8" t="s">
        <v>520</v>
      </c>
      <c r="I41" s="8" t="s">
        <v>74</v>
      </c>
      <c r="J41" s="5"/>
    </row>
    <row r="42" spans="2:10" x14ac:dyDescent="0.25">
      <c r="B42" s="84"/>
      <c r="C42" s="85"/>
      <c r="D42" s="12" t="s">
        <v>75</v>
      </c>
      <c r="E42" s="11" t="s">
        <v>76</v>
      </c>
      <c r="F42" s="87"/>
      <c r="H42" s="9"/>
      <c r="I42" s="5"/>
      <c r="J42" s="5"/>
    </row>
    <row r="43" spans="2:10" ht="127.5" x14ac:dyDescent="0.25">
      <c r="B43" s="84"/>
      <c r="C43" s="85"/>
      <c r="D43" s="2" t="s">
        <v>27</v>
      </c>
      <c r="E43" s="7" t="s">
        <v>77</v>
      </c>
      <c r="F43" s="119" t="s">
        <v>690</v>
      </c>
      <c r="H43" s="9" t="s">
        <v>521</v>
      </c>
      <c r="I43" s="9" t="s">
        <v>78</v>
      </c>
      <c r="J43" s="5"/>
    </row>
    <row r="44" spans="2:10" ht="90" customHeight="1" x14ac:dyDescent="0.25">
      <c r="B44" s="84"/>
      <c r="C44" s="85"/>
      <c r="D44" s="2" t="s">
        <v>31</v>
      </c>
      <c r="E44" s="7" t="s">
        <v>79</v>
      </c>
      <c r="F44" s="119" t="s">
        <v>691</v>
      </c>
      <c r="H44" s="21" t="s">
        <v>523</v>
      </c>
      <c r="I44" s="8" t="s">
        <v>522</v>
      </c>
      <c r="J44" s="5"/>
    </row>
    <row r="45" spans="2:10" x14ac:dyDescent="0.25">
      <c r="B45" s="84"/>
      <c r="C45" s="85"/>
      <c r="D45" s="12" t="s">
        <v>80</v>
      </c>
      <c r="E45" s="11" t="s">
        <v>81</v>
      </c>
      <c r="F45" s="87"/>
      <c r="H45" s="9"/>
      <c r="I45" s="8"/>
      <c r="J45" s="5"/>
    </row>
    <row r="46" spans="2:10" ht="94.5" customHeight="1" x14ac:dyDescent="0.25">
      <c r="B46" s="84"/>
      <c r="C46" s="85"/>
      <c r="D46" s="2" t="s">
        <v>27</v>
      </c>
      <c r="E46" s="7" t="s">
        <v>82</v>
      </c>
      <c r="F46" s="119" t="s">
        <v>692</v>
      </c>
      <c r="H46" s="21" t="s">
        <v>524</v>
      </c>
      <c r="I46" s="8" t="s">
        <v>83</v>
      </c>
      <c r="J46" s="5"/>
    </row>
    <row r="47" spans="2:10" ht="90" customHeight="1" x14ac:dyDescent="0.25">
      <c r="B47" s="84"/>
      <c r="C47" s="85"/>
      <c r="D47" s="2" t="s">
        <v>31</v>
      </c>
      <c r="E47" s="7" t="s">
        <v>84</v>
      </c>
      <c r="F47" s="119" t="s">
        <v>693</v>
      </c>
      <c r="H47" s="21" t="s">
        <v>525</v>
      </c>
      <c r="I47" s="8" t="s">
        <v>85</v>
      </c>
      <c r="J47" s="5"/>
    </row>
    <row r="48" spans="2:10" ht="127.5" x14ac:dyDescent="0.25">
      <c r="B48" s="84"/>
      <c r="C48" s="85"/>
      <c r="D48" s="2" t="s">
        <v>35</v>
      </c>
      <c r="E48" s="7" t="s">
        <v>86</v>
      </c>
      <c r="F48" s="119" t="s">
        <v>694</v>
      </c>
      <c r="H48" s="21" t="s">
        <v>526</v>
      </c>
      <c r="I48" s="8" t="s">
        <v>85</v>
      </c>
      <c r="J48" s="5"/>
    </row>
    <row r="49" spans="2:10" x14ac:dyDescent="0.25">
      <c r="B49" s="84"/>
      <c r="C49" s="85"/>
      <c r="D49" s="12" t="s">
        <v>87</v>
      </c>
      <c r="E49" s="11" t="s">
        <v>88</v>
      </c>
      <c r="F49" s="87"/>
      <c r="H49" s="8"/>
      <c r="I49" s="5"/>
      <c r="J49" s="5"/>
    </row>
    <row r="50" spans="2:10" ht="191.25" x14ac:dyDescent="0.25">
      <c r="B50" s="84"/>
      <c r="C50" s="85"/>
      <c r="D50" s="2" t="s">
        <v>27</v>
      </c>
      <c r="E50" s="7" t="s">
        <v>89</v>
      </c>
      <c r="F50" s="119" t="s">
        <v>695</v>
      </c>
      <c r="H50" s="21" t="s">
        <v>527</v>
      </c>
      <c r="I50" s="8" t="s">
        <v>85</v>
      </c>
      <c r="J50" s="5"/>
    </row>
    <row r="51" spans="2:10" x14ac:dyDescent="0.2">
      <c r="B51" s="84"/>
      <c r="C51" s="85"/>
      <c r="D51" s="2" t="s">
        <v>38</v>
      </c>
      <c r="E51" s="7" t="s">
        <v>90</v>
      </c>
      <c r="F51" s="120" t="s">
        <v>510</v>
      </c>
      <c r="H51" s="9"/>
      <c r="I51" s="5"/>
      <c r="J51" s="5"/>
    </row>
    <row r="52" spans="2:10" x14ac:dyDescent="0.2">
      <c r="B52" s="84"/>
      <c r="C52" s="85"/>
      <c r="D52" s="2" t="s">
        <v>38</v>
      </c>
      <c r="E52" s="7" t="s">
        <v>91</v>
      </c>
      <c r="F52" s="120" t="s">
        <v>510</v>
      </c>
      <c r="H52" s="9"/>
      <c r="I52" s="5"/>
      <c r="J52" s="5"/>
    </row>
    <row r="53" spans="2:10" ht="128.25" customHeight="1" x14ac:dyDescent="0.25">
      <c r="B53" s="84"/>
      <c r="C53" s="85"/>
      <c r="D53" s="2" t="s">
        <v>31</v>
      </c>
      <c r="E53" s="7" t="s">
        <v>92</v>
      </c>
      <c r="F53" s="119" t="s">
        <v>696</v>
      </c>
      <c r="H53" s="21" t="s">
        <v>814</v>
      </c>
      <c r="I53" s="8" t="s">
        <v>93</v>
      </c>
      <c r="J53" s="5"/>
    </row>
    <row r="54" spans="2:10" ht="63" customHeight="1" x14ac:dyDescent="0.25">
      <c r="B54" s="84"/>
      <c r="C54" s="85"/>
      <c r="D54" s="2" t="s">
        <v>35</v>
      </c>
      <c r="E54" s="7" t="s">
        <v>94</v>
      </c>
      <c r="F54" s="119" t="s">
        <v>697</v>
      </c>
      <c r="H54" s="21" t="s">
        <v>528</v>
      </c>
      <c r="I54" s="8" t="s">
        <v>95</v>
      </c>
      <c r="J54" s="5"/>
    </row>
    <row r="55" spans="2:10" ht="89.25" x14ac:dyDescent="0.25">
      <c r="B55" s="84"/>
      <c r="C55" s="85"/>
      <c r="D55" s="2" t="s">
        <v>96</v>
      </c>
      <c r="E55" s="8" t="s">
        <v>97</v>
      </c>
      <c r="F55" s="119" t="s">
        <v>698</v>
      </c>
      <c r="H55" s="8" t="s">
        <v>98</v>
      </c>
      <c r="I55" s="8" t="s">
        <v>99</v>
      </c>
      <c r="J55" s="5"/>
    </row>
    <row r="56" spans="2:10" ht="76.5" x14ac:dyDescent="0.25">
      <c r="B56" s="84"/>
      <c r="C56" s="85"/>
      <c r="D56" s="2" t="s">
        <v>100</v>
      </c>
      <c r="E56" s="7" t="s">
        <v>101</v>
      </c>
      <c r="F56" s="119" t="s">
        <v>699</v>
      </c>
      <c r="H56" s="8" t="s">
        <v>102</v>
      </c>
      <c r="I56" s="8" t="s">
        <v>103</v>
      </c>
      <c r="J56" s="5"/>
    </row>
    <row r="57" spans="2:10" ht="140.25" x14ac:dyDescent="0.25">
      <c r="B57" s="84"/>
      <c r="C57" s="85"/>
      <c r="D57" s="2" t="s">
        <v>104</v>
      </c>
      <c r="E57" s="7" t="s">
        <v>105</v>
      </c>
      <c r="F57" s="119" t="s">
        <v>700</v>
      </c>
      <c r="H57" s="9" t="s">
        <v>529</v>
      </c>
      <c r="I57" s="8" t="s">
        <v>106</v>
      </c>
      <c r="J57" s="5"/>
    </row>
    <row r="58" spans="2:10" ht="114.75" x14ac:dyDescent="0.25">
      <c r="B58" s="84"/>
      <c r="C58" s="85"/>
      <c r="D58" s="2" t="s">
        <v>107</v>
      </c>
      <c r="E58" s="7" t="s">
        <v>108</v>
      </c>
      <c r="F58" s="119" t="s">
        <v>701</v>
      </c>
      <c r="H58" s="9" t="s">
        <v>109</v>
      </c>
      <c r="I58" s="5"/>
      <c r="J58" s="5"/>
    </row>
    <row r="59" spans="2:10" ht="51" x14ac:dyDescent="0.2">
      <c r="B59" s="84"/>
      <c r="C59" s="85"/>
      <c r="D59" s="2" t="s">
        <v>110</v>
      </c>
      <c r="E59" s="7" t="s">
        <v>111</v>
      </c>
      <c r="F59" s="121" t="s">
        <v>702</v>
      </c>
      <c r="H59" s="8" t="s">
        <v>112</v>
      </c>
      <c r="I59" s="5"/>
      <c r="J59" s="5"/>
    </row>
    <row r="60" spans="2:10" ht="102" x14ac:dyDescent="0.25">
      <c r="B60" s="84"/>
      <c r="C60" s="85"/>
      <c r="D60" s="2" t="s">
        <v>113</v>
      </c>
      <c r="E60" s="7" t="s">
        <v>114</v>
      </c>
      <c r="F60" s="119" t="s">
        <v>115</v>
      </c>
      <c r="H60" s="8" t="s">
        <v>815</v>
      </c>
      <c r="I60" s="8" t="s">
        <v>507</v>
      </c>
      <c r="J60" s="5"/>
    </row>
    <row r="61" spans="2:10" ht="102" x14ac:dyDescent="0.25">
      <c r="B61" s="84"/>
      <c r="C61" s="85"/>
      <c r="D61" s="2" t="s">
        <v>116</v>
      </c>
      <c r="E61" s="7" t="s">
        <v>117</v>
      </c>
      <c r="F61" s="119" t="s">
        <v>703</v>
      </c>
      <c r="H61" s="8" t="s">
        <v>816</v>
      </c>
      <c r="I61" s="8" t="s">
        <v>511</v>
      </c>
      <c r="J61" s="5"/>
    </row>
    <row r="62" spans="2:10" ht="108.75" customHeight="1" x14ac:dyDescent="0.25">
      <c r="B62" s="84"/>
      <c r="C62" s="85"/>
      <c r="D62" s="2" t="s">
        <v>118</v>
      </c>
      <c r="E62" s="8" t="s">
        <v>119</v>
      </c>
      <c r="F62" s="119" t="s">
        <v>704</v>
      </c>
      <c r="H62" s="21" t="s">
        <v>530</v>
      </c>
      <c r="I62" s="9"/>
      <c r="J62" s="5"/>
    </row>
    <row r="63" spans="2:10" ht="109.5" customHeight="1" x14ac:dyDescent="0.25">
      <c r="B63" s="84"/>
      <c r="C63" s="85"/>
      <c r="D63" s="2" t="s">
        <v>120</v>
      </c>
      <c r="E63" s="7" t="s">
        <v>121</v>
      </c>
      <c r="F63" s="119" t="s">
        <v>122</v>
      </c>
      <c r="H63" s="8" t="s">
        <v>817</v>
      </c>
      <c r="I63" s="8" t="s">
        <v>507</v>
      </c>
      <c r="J63" s="5"/>
    </row>
    <row r="64" spans="2:10" ht="89.25" x14ac:dyDescent="0.25">
      <c r="B64" s="84"/>
      <c r="C64" s="85"/>
      <c r="D64" s="2" t="s">
        <v>123</v>
      </c>
      <c r="E64" s="7" t="s">
        <v>124</v>
      </c>
      <c r="F64" s="122" t="s">
        <v>705</v>
      </c>
      <c r="H64" s="8" t="s">
        <v>531</v>
      </c>
      <c r="I64" s="8" t="s">
        <v>125</v>
      </c>
      <c r="J64" s="5"/>
    </row>
    <row r="65" spans="2:10" ht="76.5" x14ac:dyDescent="0.25">
      <c r="B65" s="84"/>
      <c r="C65" s="85"/>
      <c r="D65" s="2" t="s">
        <v>126</v>
      </c>
      <c r="E65" s="7" t="s">
        <v>127</v>
      </c>
      <c r="F65" s="119" t="s">
        <v>706</v>
      </c>
      <c r="H65" s="8" t="s">
        <v>128</v>
      </c>
      <c r="I65" s="9"/>
      <c r="J65" s="5"/>
    </row>
    <row r="66" spans="2:10" ht="122.1" customHeight="1" x14ac:dyDescent="0.25">
      <c r="B66" s="84"/>
      <c r="C66" s="85"/>
      <c r="D66" s="2" t="s">
        <v>129</v>
      </c>
      <c r="E66" s="7" t="s">
        <v>130</v>
      </c>
      <c r="F66" s="119" t="s">
        <v>707</v>
      </c>
      <c r="H66" s="8" t="s">
        <v>131</v>
      </c>
      <c r="I66" s="9"/>
      <c r="J66" s="5"/>
    </row>
    <row r="67" spans="2:10" s="78" customFormat="1" ht="38.25" hidden="1" x14ac:dyDescent="0.25">
      <c r="B67" s="84"/>
      <c r="C67" s="85"/>
      <c r="D67" s="2" t="s">
        <v>132</v>
      </c>
      <c r="E67" s="7" t="s">
        <v>133</v>
      </c>
      <c r="F67" s="123" t="s">
        <v>708</v>
      </c>
      <c r="H67" s="77" t="s">
        <v>134</v>
      </c>
      <c r="I67" s="79"/>
      <c r="J67" s="79"/>
    </row>
    <row r="68" spans="2:10" x14ac:dyDescent="0.25">
      <c r="B68" s="84"/>
      <c r="C68" s="85"/>
      <c r="D68" s="12" t="s">
        <v>135</v>
      </c>
      <c r="E68" s="160" t="s">
        <v>136</v>
      </c>
      <c r="F68" s="168"/>
      <c r="H68" s="9"/>
      <c r="I68" s="5"/>
      <c r="J68" s="5"/>
    </row>
    <row r="69" spans="2:10" ht="63.75" x14ac:dyDescent="0.25">
      <c r="B69" s="84"/>
      <c r="C69" s="85"/>
      <c r="D69" s="2" t="s">
        <v>27</v>
      </c>
      <c r="E69" s="7" t="s">
        <v>137</v>
      </c>
      <c r="F69" s="119" t="s">
        <v>709</v>
      </c>
      <c r="H69" s="9"/>
      <c r="I69" s="5"/>
      <c r="J69" s="5"/>
    </row>
    <row r="70" spans="2:10" ht="25.5" x14ac:dyDescent="0.25">
      <c r="B70" s="84"/>
      <c r="C70" s="85"/>
      <c r="D70" s="88" t="s">
        <v>12</v>
      </c>
      <c r="E70" s="7" t="s">
        <v>138</v>
      </c>
      <c r="F70" s="122"/>
      <c r="H70" s="9"/>
      <c r="I70" s="5"/>
      <c r="J70" s="5"/>
    </row>
    <row r="71" spans="2:10" x14ac:dyDescent="0.25">
      <c r="B71" s="84"/>
      <c r="C71" s="85"/>
      <c r="D71" s="88" t="s">
        <v>15</v>
      </c>
      <c r="E71" s="7" t="s">
        <v>139</v>
      </c>
      <c r="F71" s="122"/>
      <c r="H71" s="9"/>
      <c r="I71" s="5"/>
      <c r="J71" s="5"/>
    </row>
    <row r="72" spans="2:10" ht="76.5" x14ac:dyDescent="0.25">
      <c r="B72" s="84"/>
      <c r="C72" s="85"/>
      <c r="D72" s="2" t="s">
        <v>31</v>
      </c>
      <c r="E72" s="7" t="s">
        <v>140</v>
      </c>
      <c r="F72" s="122"/>
      <c r="H72" s="9"/>
      <c r="I72" s="9"/>
      <c r="J72" s="5"/>
    </row>
    <row r="73" spans="2:10" x14ac:dyDescent="0.25">
      <c r="B73" s="84"/>
      <c r="C73" s="12">
        <v>6</v>
      </c>
      <c r="D73" s="2"/>
      <c r="E73" s="163" t="s">
        <v>141</v>
      </c>
      <c r="F73" s="161"/>
      <c r="H73" s="9"/>
      <c r="I73" s="5"/>
      <c r="J73" s="5"/>
    </row>
    <row r="74" spans="2:10" x14ac:dyDescent="0.25">
      <c r="B74" s="84"/>
      <c r="C74" s="85"/>
      <c r="D74" s="12" t="s">
        <v>71</v>
      </c>
      <c r="E74" s="160" t="s">
        <v>142</v>
      </c>
      <c r="F74" s="161"/>
      <c r="H74" s="8"/>
      <c r="I74" s="5"/>
      <c r="J74" s="5"/>
    </row>
    <row r="75" spans="2:10" ht="102" x14ac:dyDescent="0.25">
      <c r="B75" s="84"/>
      <c r="C75" s="85"/>
      <c r="D75" s="2" t="s">
        <v>27</v>
      </c>
      <c r="E75" s="7" t="s">
        <v>143</v>
      </c>
      <c r="F75" s="119" t="s">
        <v>144</v>
      </c>
      <c r="H75" s="8" t="s">
        <v>145</v>
      </c>
      <c r="I75" s="8" t="s">
        <v>146</v>
      </c>
      <c r="J75" s="5"/>
    </row>
    <row r="76" spans="2:10" ht="114.75" x14ac:dyDescent="0.25">
      <c r="B76" s="84"/>
      <c r="C76" s="85"/>
      <c r="D76" s="2" t="s">
        <v>31</v>
      </c>
      <c r="E76" s="13" t="s">
        <v>147</v>
      </c>
      <c r="F76" s="151" t="s">
        <v>726</v>
      </c>
      <c r="H76" s="8" t="s">
        <v>148</v>
      </c>
      <c r="I76" s="8" t="s">
        <v>149</v>
      </c>
      <c r="J76" s="5"/>
    </row>
    <row r="77" spans="2:10" x14ac:dyDescent="0.25">
      <c r="B77" s="84"/>
      <c r="C77" s="85"/>
      <c r="D77" s="12" t="s">
        <v>75</v>
      </c>
      <c r="E77" s="160" t="s">
        <v>150</v>
      </c>
      <c r="F77" s="161"/>
      <c r="H77" s="9"/>
      <c r="I77" s="5"/>
      <c r="J77" s="5"/>
    </row>
    <row r="78" spans="2:10" ht="140.25" x14ac:dyDescent="0.25">
      <c r="B78" s="84"/>
      <c r="C78" s="85"/>
      <c r="D78" s="2" t="s">
        <v>27</v>
      </c>
      <c r="E78" s="7" t="s">
        <v>151</v>
      </c>
      <c r="F78" s="153" t="s">
        <v>727</v>
      </c>
      <c r="H78" s="21" t="s">
        <v>532</v>
      </c>
      <c r="I78" s="8" t="s">
        <v>152</v>
      </c>
      <c r="J78" s="5"/>
    </row>
    <row r="79" spans="2:10" ht="76.5" x14ac:dyDescent="0.25">
      <c r="B79" s="84"/>
      <c r="C79" s="85"/>
      <c r="D79" s="2" t="s">
        <v>31</v>
      </c>
      <c r="E79" s="13" t="s">
        <v>153</v>
      </c>
      <c r="F79" s="151" t="s">
        <v>728</v>
      </c>
      <c r="H79" s="21" t="s">
        <v>533</v>
      </c>
      <c r="I79" s="9"/>
      <c r="J79" s="5"/>
    </row>
    <row r="80" spans="2:10" x14ac:dyDescent="0.25">
      <c r="B80" s="82" t="s">
        <v>154</v>
      </c>
      <c r="C80" s="12"/>
      <c r="D80" s="83"/>
      <c r="E80" s="12" t="s">
        <v>155</v>
      </c>
      <c r="F80" s="2"/>
      <c r="H80" s="9"/>
      <c r="I80" s="5"/>
      <c r="J80" s="5"/>
    </row>
    <row r="81" spans="2:10" x14ac:dyDescent="0.25">
      <c r="B81" s="84"/>
      <c r="C81" s="12">
        <v>1</v>
      </c>
      <c r="D81" s="83"/>
      <c r="E81" s="12" t="s">
        <v>156</v>
      </c>
      <c r="F81" s="2"/>
      <c r="H81" s="8"/>
      <c r="I81" s="5"/>
      <c r="J81" s="5"/>
    </row>
    <row r="82" spans="2:10" ht="165.75" x14ac:dyDescent="0.25">
      <c r="B82" s="84"/>
      <c r="C82" s="85"/>
      <c r="D82" s="2" t="s">
        <v>27</v>
      </c>
      <c r="E82" s="7" t="s">
        <v>157</v>
      </c>
      <c r="F82" s="119" t="s">
        <v>729</v>
      </c>
      <c r="H82" s="21" t="s">
        <v>534</v>
      </c>
      <c r="I82" s="8" t="s">
        <v>158</v>
      </c>
      <c r="J82" s="5"/>
    </row>
    <row r="83" spans="2:10" ht="122.25" customHeight="1" x14ac:dyDescent="0.25">
      <c r="B83" s="84"/>
      <c r="C83" s="85"/>
      <c r="D83" s="2" t="s">
        <v>31</v>
      </c>
      <c r="E83" s="7" t="s">
        <v>159</v>
      </c>
      <c r="F83" s="119" t="s">
        <v>710</v>
      </c>
      <c r="H83" s="9" t="s">
        <v>535</v>
      </c>
      <c r="I83" s="9" t="s">
        <v>160</v>
      </c>
      <c r="J83" s="5"/>
    </row>
    <row r="84" spans="2:10" ht="76.5" x14ac:dyDescent="0.25">
      <c r="B84" s="84"/>
      <c r="C84" s="85"/>
      <c r="D84" s="2" t="s">
        <v>35</v>
      </c>
      <c r="E84" s="7" t="s">
        <v>161</v>
      </c>
      <c r="F84" s="119" t="s">
        <v>162</v>
      </c>
      <c r="H84" s="80" t="s">
        <v>536</v>
      </c>
      <c r="I84" s="9" t="s">
        <v>160</v>
      </c>
      <c r="J84" s="5"/>
    </row>
    <row r="85" spans="2:10" x14ac:dyDescent="0.25">
      <c r="B85" s="84"/>
      <c r="C85" s="12">
        <v>2</v>
      </c>
      <c r="D85" s="83"/>
      <c r="E85" s="12" t="s">
        <v>163</v>
      </c>
      <c r="F85" s="2"/>
      <c r="H85" s="9"/>
      <c r="I85" s="5"/>
      <c r="J85" s="5"/>
    </row>
    <row r="86" spans="2:10" x14ac:dyDescent="0.25">
      <c r="B86" s="84"/>
      <c r="C86" s="12"/>
      <c r="D86" s="83"/>
      <c r="E86" s="14" t="s">
        <v>164</v>
      </c>
      <c r="F86" s="89"/>
      <c r="H86" s="9"/>
      <c r="I86" s="5"/>
      <c r="J86" s="5"/>
    </row>
    <row r="87" spans="2:10" ht="102" x14ac:dyDescent="0.25">
      <c r="B87" s="84"/>
      <c r="C87" s="85"/>
      <c r="D87" s="2" t="s">
        <v>27</v>
      </c>
      <c r="E87" s="13" t="s">
        <v>165</v>
      </c>
      <c r="F87" s="122" t="s">
        <v>711</v>
      </c>
      <c r="H87" s="21" t="s">
        <v>537</v>
      </c>
      <c r="I87" s="8" t="s">
        <v>166</v>
      </c>
      <c r="J87" s="5"/>
    </row>
    <row r="88" spans="2:10" ht="51" x14ac:dyDescent="0.25">
      <c r="B88" s="84"/>
      <c r="C88" s="85"/>
      <c r="D88" s="2" t="s">
        <v>31</v>
      </c>
      <c r="E88" s="7" t="s">
        <v>167</v>
      </c>
      <c r="F88" s="119" t="s">
        <v>712</v>
      </c>
      <c r="H88" s="80" t="s">
        <v>538</v>
      </c>
      <c r="I88" s="8" t="s">
        <v>83</v>
      </c>
      <c r="J88" s="5"/>
    </row>
    <row r="89" spans="2:10" x14ac:dyDescent="0.25">
      <c r="B89" s="84"/>
      <c r="C89" s="12">
        <v>3</v>
      </c>
      <c r="D89" s="83"/>
      <c r="E89" s="12" t="s">
        <v>168</v>
      </c>
      <c r="F89" s="2"/>
      <c r="H89" s="8"/>
      <c r="I89" s="5"/>
      <c r="J89" s="5"/>
    </row>
    <row r="90" spans="2:10" ht="63.75" x14ac:dyDescent="0.25">
      <c r="B90" s="84"/>
      <c r="C90" s="85"/>
      <c r="D90" s="2"/>
      <c r="E90" s="7" t="s">
        <v>169</v>
      </c>
      <c r="F90" s="119" t="s">
        <v>169</v>
      </c>
      <c r="H90" s="8" t="s">
        <v>170</v>
      </c>
      <c r="I90" s="8" t="s">
        <v>171</v>
      </c>
      <c r="J90" s="5"/>
    </row>
    <row r="91" spans="2:10" x14ac:dyDescent="0.25">
      <c r="B91" s="82" t="s">
        <v>172</v>
      </c>
      <c r="C91" s="12"/>
      <c r="D91" s="83"/>
      <c r="E91" s="12" t="s">
        <v>173</v>
      </c>
      <c r="F91" s="2"/>
      <c r="H91" s="9"/>
      <c r="I91" s="9"/>
      <c r="J91" s="5"/>
    </row>
    <row r="92" spans="2:10" ht="155.1" customHeight="1" x14ac:dyDescent="0.25">
      <c r="B92" s="84"/>
      <c r="C92" s="85"/>
      <c r="D92" s="15">
        <v>1</v>
      </c>
      <c r="E92" s="7" t="s">
        <v>174</v>
      </c>
      <c r="F92" s="119" t="s">
        <v>713</v>
      </c>
      <c r="H92" s="169" t="s">
        <v>818</v>
      </c>
      <c r="I92" s="169" t="s">
        <v>175</v>
      </c>
      <c r="J92" s="5"/>
    </row>
    <row r="93" spans="2:10" ht="76.5" x14ac:dyDescent="0.25">
      <c r="B93" s="84"/>
      <c r="C93" s="85"/>
      <c r="D93" s="15">
        <v>2</v>
      </c>
      <c r="E93" s="7" t="s">
        <v>176</v>
      </c>
      <c r="F93" s="119" t="s">
        <v>714</v>
      </c>
      <c r="H93" s="170"/>
      <c r="I93" s="170"/>
      <c r="J93" s="5"/>
    </row>
    <row r="94" spans="2:10" ht="155.25" customHeight="1" x14ac:dyDescent="0.25">
      <c r="B94" s="84"/>
      <c r="C94" s="85"/>
      <c r="D94" s="15">
        <v>3</v>
      </c>
      <c r="E94" s="7" t="s">
        <v>177</v>
      </c>
      <c r="F94" s="119" t="s">
        <v>715</v>
      </c>
      <c r="H94" s="170"/>
      <c r="I94" s="170"/>
      <c r="J94" s="5"/>
    </row>
    <row r="95" spans="2:10" ht="63.75" x14ac:dyDescent="0.25">
      <c r="B95" s="84"/>
      <c r="C95" s="85"/>
      <c r="D95" s="15">
        <v>4</v>
      </c>
      <c r="E95" s="8" t="s">
        <v>178</v>
      </c>
      <c r="F95" s="119" t="s">
        <v>716</v>
      </c>
      <c r="H95" s="170"/>
      <c r="I95" s="170"/>
      <c r="J95" s="5"/>
    </row>
    <row r="96" spans="2:10" ht="114.75" x14ac:dyDescent="0.25">
      <c r="B96" s="84"/>
      <c r="C96" s="85"/>
      <c r="D96" s="15">
        <v>5</v>
      </c>
      <c r="E96" s="7" t="s">
        <v>179</v>
      </c>
      <c r="F96" s="119" t="s">
        <v>717</v>
      </c>
      <c r="H96" s="170"/>
      <c r="I96" s="170"/>
      <c r="J96" s="5"/>
    </row>
    <row r="97" spans="2:10" x14ac:dyDescent="0.25">
      <c r="B97" s="82" t="s">
        <v>180</v>
      </c>
      <c r="C97" s="12"/>
      <c r="D97" s="83"/>
      <c r="E97" s="12" t="s">
        <v>181</v>
      </c>
      <c r="F97" s="2"/>
      <c r="H97" s="9"/>
      <c r="I97" s="5"/>
      <c r="J97" s="5"/>
    </row>
    <row r="98" spans="2:10" x14ac:dyDescent="0.25">
      <c r="B98" s="84"/>
      <c r="C98" s="85"/>
      <c r="D98" s="93">
        <v>1</v>
      </c>
      <c r="E98" s="160" t="s">
        <v>182</v>
      </c>
      <c r="F98" s="161"/>
      <c r="H98" s="9"/>
      <c r="I98" s="5"/>
      <c r="J98" s="5"/>
    </row>
    <row r="99" spans="2:10" ht="140.25" customHeight="1" x14ac:dyDescent="0.25">
      <c r="B99" s="84"/>
      <c r="C99" s="85"/>
      <c r="D99" s="15" t="s">
        <v>12</v>
      </c>
      <c r="E99" s="7" t="s">
        <v>183</v>
      </c>
      <c r="F99" s="119" t="s">
        <v>184</v>
      </c>
      <c r="H99" s="162" t="s">
        <v>539</v>
      </c>
      <c r="I99" s="162" t="s">
        <v>185</v>
      </c>
      <c r="J99" s="5"/>
    </row>
    <row r="100" spans="2:10" x14ac:dyDescent="0.2">
      <c r="B100" s="84"/>
      <c r="C100" s="85"/>
      <c r="D100" s="15" t="s">
        <v>15</v>
      </c>
      <c r="E100" s="7" t="s">
        <v>186</v>
      </c>
      <c r="F100" s="121"/>
      <c r="H100" s="162"/>
      <c r="I100" s="162"/>
      <c r="J100" s="5"/>
    </row>
    <row r="101" spans="2:10" ht="51" x14ac:dyDescent="0.2">
      <c r="B101" s="84"/>
      <c r="C101" s="85"/>
      <c r="D101" s="15" t="s">
        <v>38</v>
      </c>
      <c r="E101" s="7" t="s">
        <v>187</v>
      </c>
      <c r="F101" s="121" t="s">
        <v>718</v>
      </c>
      <c r="H101" s="162"/>
      <c r="I101" s="162"/>
      <c r="J101" s="5"/>
    </row>
    <row r="102" spans="2:10" ht="38.25" x14ac:dyDescent="0.25">
      <c r="B102" s="84"/>
      <c r="C102" s="85"/>
      <c r="D102" s="15" t="s">
        <v>38</v>
      </c>
      <c r="E102" s="7" t="s">
        <v>540</v>
      </c>
      <c r="F102" s="119" t="s">
        <v>188</v>
      </c>
      <c r="H102" s="162"/>
      <c r="I102" s="162"/>
      <c r="J102" s="5"/>
    </row>
    <row r="103" spans="2:10" ht="38.25" x14ac:dyDescent="0.25">
      <c r="B103" s="84"/>
      <c r="C103" s="85"/>
      <c r="D103" s="15" t="s">
        <v>38</v>
      </c>
      <c r="E103" s="7" t="s">
        <v>189</v>
      </c>
      <c r="F103" s="119" t="s">
        <v>190</v>
      </c>
      <c r="H103" s="162"/>
      <c r="I103" s="162"/>
      <c r="J103" s="5"/>
    </row>
    <row r="104" spans="2:10" ht="63.75" x14ac:dyDescent="0.25">
      <c r="B104" s="84"/>
      <c r="C104" s="85"/>
      <c r="D104" s="15" t="s">
        <v>38</v>
      </c>
      <c r="E104" s="7" t="s">
        <v>191</v>
      </c>
      <c r="F104" s="119" t="s">
        <v>192</v>
      </c>
      <c r="H104" s="162"/>
      <c r="I104" s="162"/>
      <c r="J104" s="5"/>
    </row>
    <row r="105" spans="2:10" ht="51" x14ac:dyDescent="0.25">
      <c r="B105" s="84"/>
      <c r="C105" s="85"/>
      <c r="D105" s="15" t="s">
        <v>38</v>
      </c>
      <c r="E105" s="7" t="s">
        <v>193</v>
      </c>
      <c r="F105" s="119" t="s">
        <v>194</v>
      </c>
      <c r="H105" s="162"/>
      <c r="I105" s="162"/>
      <c r="J105" s="5"/>
    </row>
    <row r="106" spans="2:10" ht="38.25" x14ac:dyDescent="0.25">
      <c r="B106" s="84"/>
      <c r="C106" s="85"/>
      <c r="D106" s="15" t="s">
        <v>38</v>
      </c>
      <c r="E106" s="7" t="s">
        <v>195</v>
      </c>
      <c r="F106" s="119"/>
      <c r="H106" s="162"/>
      <c r="I106" s="162"/>
      <c r="J106" s="5"/>
    </row>
    <row r="107" spans="2:10" x14ac:dyDescent="0.25">
      <c r="B107" s="84"/>
      <c r="C107" s="85"/>
      <c r="D107" s="93">
        <v>2</v>
      </c>
      <c r="E107" s="160" t="s">
        <v>196</v>
      </c>
      <c r="F107" s="161"/>
      <c r="H107" s="9"/>
      <c r="I107" s="21"/>
      <c r="J107" s="5"/>
    </row>
    <row r="108" spans="2:10" ht="76.5" x14ac:dyDescent="0.25">
      <c r="B108" s="84"/>
      <c r="C108" s="85"/>
      <c r="D108" s="15"/>
      <c r="E108" s="7" t="s">
        <v>197</v>
      </c>
      <c r="F108" s="122" t="s">
        <v>719</v>
      </c>
      <c r="H108" s="21" t="s">
        <v>504</v>
      </c>
      <c r="I108" s="21" t="s">
        <v>505</v>
      </c>
      <c r="J108" s="5"/>
    </row>
    <row r="109" spans="2:10" x14ac:dyDescent="0.25">
      <c r="B109" s="84"/>
      <c r="C109" s="85"/>
      <c r="D109" s="93">
        <v>3</v>
      </c>
      <c r="E109" s="160" t="s">
        <v>198</v>
      </c>
      <c r="F109" s="161"/>
      <c r="H109" s="9"/>
      <c r="I109" s="5"/>
      <c r="J109" s="5"/>
    </row>
    <row r="110" spans="2:10" ht="63.75" customHeight="1" x14ac:dyDescent="0.25">
      <c r="B110" s="84"/>
      <c r="C110" s="85"/>
      <c r="D110" s="15" t="s">
        <v>27</v>
      </c>
      <c r="E110" s="7" t="s">
        <v>199</v>
      </c>
      <c r="F110" s="119" t="s">
        <v>200</v>
      </c>
      <c r="H110" s="162" t="s">
        <v>541</v>
      </c>
      <c r="I110" s="162" t="s">
        <v>201</v>
      </c>
      <c r="J110" s="5"/>
    </row>
    <row r="111" spans="2:10" ht="76.5" x14ac:dyDescent="0.25">
      <c r="B111" s="84"/>
      <c r="C111" s="85"/>
      <c r="D111" s="15" t="s">
        <v>31</v>
      </c>
      <c r="E111" s="7" t="s">
        <v>202</v>
      </c>
      <c r="F111" s="119" t="s">
        <v>203</v>
      </c>
      <c r="H111" s="162"/>
      <c r="I111" s="162"/>
      <c r="J111" s="5"/>
    </row>
    <row r="112" spans="2:10" ht="51" x14ac:dyDescent="0.25">
      <c r="B112" s="84"/>
      <c r="C112" s="85"/>
      <c r="D112" s="15" t="s">
        <v>35</v>
      </c>
      <c r="E112" s="7" t="s">
        <v>204</v>
      </c>
      <c r="F112" s="119" t="s">
        <v>205</v>
      </c>
      <c r="H112" s="162"/>
      <c r="I112" s="162"/>
      <c r="J112" s="5"/>
    </row>
    <row r="113" spans="2:10" ht="89.25" x14ac:dyDescent="0.25">
      <c r="B113" s="84"/>
      <c r="C113" s="85"/>
      <c r="D113" s="15" t="s">
        <v>96</v>
      </c>
      <c r="E113" s="7" t="s">
        <v>206</v>
      </c>
      <c r="F113" s="119" t="s">
        <v>720</v>
      </c>
      <c r="H113" s="162"/>
      <c r="I113" s="162"/>
      <c r="J113" s="5"/>
    </row>
    <row r="114" spans="2:10" ht="38.25" x14ac:dyDescent="0.25">
      <c r="B114" s="84"/>
      <c r="C114" s="85"/>
      <c r="D114" s="15" t="s">
        <v>100</v>
      </c>
      <c r="E114" s="7" t="s">
        <v>207</v>
      </c>
      <c r="F114" s="119" t="s">
        <v>208</v>
      </c>
      <c r="H114" s="162"/>
      <c r="I114" s="162"/>
      <c r="J114" s="5"/>
    </row>
    <row r="115" spans="2:10" ht="63.75" x14ac:dyDescent="0.25">
      <c r="B115" s="84"/>
      <c r="C115" s="85"/>
      <c r="D115" s="15" t="s">
        <v>104</v>
      </c>
      <c r="E115" s="7" t="s">
        <v>209</v>
      </c>
      <c r="F115" s="119" t="s">
        <v>210</v>
      </c>
      <c r="H115" s="162"/>
      <c r="I115" s="162"/>
      <c r="J115" s="5"/>
    </row>
    <row r="116" spans="2:10" x14ac:dyDescent="0.25">
      <c r="B116" s="84"/>
      <c r="C116" s="85"/>
      <c r="D116" s="93">
        <v>4</v>
      </c>
      <c r="E116" s="160" t="s">
        <v>211</v>
      </c>
      <c r="F116" s="161"/>
      <c r="H116" s="9"/>
      <c r="I116" s="5"/>
      <c r="J116" s="5"/>
    </row>
    <row r="117" spans="2:10" ht="38.25" x14ac:dyDescent="0.25">
      <c r="B117" s="84"/>
      <c r="C117" s="85"/>
      <c r="D117" s="15" t="s">
        <v>27</v>
      </c>
      <c r="E117" s="7" t="s">
        <v>212</v>
      </c>
      <c r="F117" s="119" t="s">
        <v>213</v>
      </c>
      <c r="H117" s="21" t="s">
        <v>214</v>
      </c>
      <c r="I117" s="21" t="s">
        <v>215</v>
      </c>
      <c r="J117" s="5"/>
    </row>
    <row r="118" spans="2:10" ht="156.75" customHeight="1" x14ac:dyDescent="0.25">
      <c r="B118" s="84"/>
      <c r="C118" s="85"/>
      <c r="D118" s="15" t="s">
        <v>31</v>
      </c>
      <c r="E118" s="7" t="s">
        <v>216</v>
      </c>
      <c r="F118" s="119" t="s">
        <v>721</v>
      </c>
      <c r="H118" s="21" t="s">
        <v>542</v>
      </c>
      <c r="I118" s="21" t="s">
        <v>217</v>
      </c>
      <c r="J118" s="5"/>
    </row>
    <row r="119" spans="2:10" x14ac:dyDescent="0.25">
      <c r="B119" s="84"/>
      <c r="C119" s="85"/>
      <c r="D119" s="93">
        <v>5</v>
      </c>
      <c r="E119" s="160" t="s">
        <v>218</v>
      </c>
      <c r="F119" s="161"/>
      <c r="H119" s="9"/>
      <c r="I119" s="5"/>
      <c r="J119" s="5"/>
    </row>
    <row r="120" spans="2:10" ht="63.75" x14ac:dyDescent="0.25">
      <c r="B120" s="84"/>
      <c r="C120" s="85"/>
      <c r="D120" s="15"/>
      <c r="E120" s="7" t="s">
        <v>219</v>
      </c>
      <c r="F120" s="119" t="s">
        <v>722</v>
      </c>
      <c r="H120" s="21" t="s">
        <v>220</v>
      </c>
      <c r="I120" s="21" t="s">
        <v>221</v>
      </c>
      <c r="J120" s="5"/>
    </row>
    <row r="121" spans="2:10" x14ac:dyDescent="0.25">
      <c r="B121" s="84"/>
      <c r="C121" s="85"/>
      <c r="D121" s="93">
        <v>6</v>
      </c>
      <c r="E121" s="160" t="s">
        <v>222</v>
      </c>
      <c r="F121" s="161"/>
      <c r="H121" s="9"/>
      <c r="I121" s="5"/>
      <c r="J121" s="5"/>
    </row>
    <row r="122" spans="2:10" ht="25.5" x14ac:dyDescent="0.25">
      <c r="B122" s="84"/>
      <c r="C122" s="85"/>
      <c r="D122" s="15" t="s">
        <v>27</v>
      </c>
      <c r="E122" s="7" t="s">
        <v>223</v>
      </c>
      <c r="F122" s="7" t="s">
        <v>224</v>
      </c>
      <c r="H122" s="21" t="s">
        <v>225</v>
      </c>
      <c r="I122" s="5"/>
      <c r="J122" s="5"/>
    </row>
    <row r="123" spans="2:10" ht="123.75" customHeight="1" x14ac:dyDescent="0.25">
      <c r="B123" s="84"/>
      <c r="C123" s="85"/>
      <c r="D123" s="15" t="s">
        <v>31</v>
      </c>
      <c r="E123" s="7" t="s">
        <v>226</v>
      </c>
      <c r="F123" s="7" t="s">
        <v>227</v>
      </c>
      <c r="H123" s="21" t="s">
        <v>508</v>
      </c>
      <c r="I123" s="21" t="s">
        <v>506</v>
      </c>
      <c r="J123" s="5"/>
    </row>
    <row r="124" spans="2:10" ht="51" x14ac:dyDescent="0.25">
      <c r="B124" s="84"/>
      <c r="C124" s="85"/>
      <c r="D124" s="15" t="s">
        <v>35</v>
      </c>
      <c r="E124" s="7" t="s">
        <v>228</v>
      </c>
      <c r="F124" s="119" t="s">
        <v>229</v>
      </c>
      <c r="H124" s="21" t="s">
        <v>230</v>
      </c>
      <c r="I124" s="5"/>
      <c r="J124" s="5"/>
    </row>
    <row r="126" spans="2:10" x14ac:dyDescent="0.25">
      <c r="C126" s="81" t="s">
        <v>497</v>
      </c>
      <c r="E126" s="81" t="str">
        <f>+B2</f>
        <v>[Name of the Bank]</v>
      </c>
      <c r="F126" s="81" t="s">
        <v>498</v>
      </c>
    </row>
    <row r="127" spans="2:10" x14ac:dyDescent="0.25">
      <c r="C127" s="81"/>
      <c r="E127" s="81" t="str">
        <f>+B3</f>
        <v>[Name of the Branch]</v>
      </c>
      <c r="F127" s="81" t="s">
        <v>231</v>
      </c>
    </row>
    <row r="128" spans="2:10" x14ac:dyDescent="0.25">
      <c r="C128" s="81"/>
      <c r="E128" s="81" t="str">
        <f>+B4</f>
        <v>Distinctive Code: [Branch Code]</v>
      </c>
      <c r="F128" s="81" t="s">
        <v>499</v>
      </c>
    </row>
    <row r="132" spans="3:6" x14ac:dyDescent="0.25">
      <c r="C132" s="81" t="s">
        <v>232</v>
      </c>
      <c r="F132" s="90" t="s">
        <v>500</v>
      </c>
    </row>
    <row r="133" spans="3:6" x14ac:dyDescent="0.25">
      <c r="C133" s="81" t="s">
        <v>233</v>
      </c>
      <c r="D133" s="81"/>
      <c r="F133" s="81" t="s">
        <v>234</v>
      </c>
    </row>
    <row r="134" spans="3:6" x14ac:dyDescent="0.25">
      <c r="F134" s="81" t="s">
        <v>501</v>
      </c>
    </row>
    <row r="136" spans="3:6" x14ac:dyDescent="0.25">
      <c r="C136" s="1" t="s">
        <v>503</v>
      </c>
      <c r="F136" s="1" t="s">
        <v>502</v>
      </c>
    </row>
    <row r="137" spans="3:6" x14ac:dyDescent="0.25">
      <c r="C137" s="1" t="s">
        <v>235</v>
      </c>
      <c r="F137" s="1" t="s">
        <v>235</v>
      </c>
    </row>
  </sheetData>
  <mergeCells count="24">
    <mergeCell ref="E14:F14"/>
    <mergeCell ref="B2:F2"/>
    <mergeCell ref="B3:F3"/>
    <mergeCell ref="B4:F4"/>
    <mergeCell ref="H99:H106"/>
    <mergeCell ref="I99:I106"/>
    <mergeCell ref="E23:F23"/>
    <mergeCell ref="E25:F25"/>
    <mergeCell ref="E38:F38"/>
    <mergeCell ref="E39:F39"/>
    <mergeCell ref="E68:F68"/>
    <mergeCell ref="E73:F73"/>
    <mergeCell ref="E74:F74"/>
    <mergeCell ref="E77:F77"/>
    <mergeCell ref="H92:H96"/>
    <mergeCell ref="I92:I96"/>
    <mergeCell ref="E98:F98"/>
    <mergeCell ref="E121:F121"/>
    <mergeCell ref="E107:F107"/>
    <mergeCell ref="E109:F109"/>
    <mergeCell ref="H110:H115"/>
    <mergeCell ref="I110:I115"/>
    <mergeCell ref="E116:F116"/>
    <mergeCell ref="E119:F119"/>
  </mergeCells>
  <printOptions horizontalCentered="1"/>
  <pageMargins left="0.25" right="0.25" top="0.25" bottom="0.25" header="0.196850393700787" footer="0.196850393700787"/>
  <pageSetup paperSize="9" scale="70" orientation="landscape" r:id="rId1"/>
  <rowBreaks count="10" manualBreakCount="10">
    <brk id="18" max="16383" man="1"/>
    <brk id="32" max="16383" man="1"/>
    <brk id="41" max="16383" man="1"/>
    <brk id="54" max="5" man="1"/>
    <brk id="61" max="16383" man="1"/>
    <brk id="72" max="16383" man="1"/>
    <brk id="84" max="16383" man="1"/>
    <brk id="94" max="16383" man="1"/>
    <brk id="108" max="16383" man="1"/>
    <brk id="120" max="16383" man="1"/>
  </rowBreaks>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B2:F34"/>
  <sheetViews>
    <sheetView topLeftCell="A10" workbookViewId="0">
      <selection activeCell="E23" sqref="E23:E25"/>
    </sheetView>
  </sheetViews>
  <sheetFormatPr defaultRowHeight="12.75" x14ac:dyDescent="0.2"/>
  <cols>
    <col min="1" max="4" width="3.7109375" style="16" customWidth="1"/>
    <col min="5" max="6" width="42.7109375" style="16" customWidth="1"/>
    <col min="7" max="16384" width="9.140625" style="16"/>
  </cols>
  <sheetData>
    <row r="2" spans="2:6" x14ac:dyDescent="0.2">
      <c r="B2" s="172" t="str">
        <f>+'Main LFAR'!B2:F2</f>
        <v>[Name of the Bank]</v>
      </c>
      <c r="C2" s="172"/>
      <c r="D2" s="172"/>
      <c r="E2" s="172"/>
      <c r="F2" s="172"/>
    </row>
    <row r="3" spans="2:6" x14ac:dyDescent="0.2">
      <c r="B3" s="172" t="str">
        <f>+'Main LFAR'!B3:F3</f>
        <v>[Name of the Branch]</v>
      </c>
      <c r="C3" s="172"/>
      <c r="D3" s="172"/>
      <c r="E3" s="172"/>
      <c r="F3" s="172"/>
    </row>
    <row r="4" spans="2:6" x14ac:dyDescent="0.2">
      <c r="B4" s="172" t="str">
        <f>+'Main LFAR'!B4:F4</f>
        <v>Distinctive Code: [Branch Code]</v>
      </c>
      <c r="C4" s="172"/>
      <c r="D4" s="172"/>
      <c r="E4" s="172"/>
      <c r="F4" s="172"/>
    </row>
    <row r="5" spans="2:6" x14ac:dyDescent="0.2">
      <c r="B5" s="17"/>
      <c r="C5" s="17"/>
      <c r="D5" s="17"/>
      <c r="E5" s="17"/>
      <c r="F5" s="17"/>
    </row>
    <row r="6" spans="2:6" x14ac:dyDescent="0.2">
      <c r="B6" s="172" t="s">
        <v>5</v>
      </c>
      <c r="C6" s="172"/>
      <c r="D6" s="172"/>
      <c r="E6" s="172"/>
      <c r="F6" s="172"/>
    </row>
    <row r="7" spans="2:6" x14ac:dyDescent="0.2">
      <c r="B7" s="172" t="s">
        <v>236</v>
      </c>
      <c r="C7" s="172"/>
      <c r="D7" s="172"/>
      <c r="E7" s="172"/>
      <c r="F7" s="172"/>
    </row>
    <row r="8" spans="2:6" x14ac:dyDescent="0.2">
      <c r="F8" s="18" t="str">
        <f>+'Main LFAR'!F7</f>
        <v>Period: 01.04.2019 to 31.03.2020</v>
      </c>
    </row>
    <row r="9" spans="2:6" ht="114.75" x14ac:dyDescent="0.2">
      <c r="B9" s="19"/>
      <c r="C9" s="20">
        <v>1</v>
      </c>
      <c r="D9" s="6"/>
      <c r="E9" s="21" t="s">
        <v>237</v>
      </c>
      <c r="F9" s="21" t="s">
        <v>238</v>
      </c>
    </row>
    <row r="10" spans="2:6" ht="76.5" x14ac:dyDescent="0.2">
      <c r="B10" s="19"/>
      <c r="C10" s="20">
        <v>2</v>
      </c>
      <c r="D10" s="2"/>
      <c r="E10" s="13" t="s">
        <v>239</v>
      </c>
      <c r="F10" s="13" t="s">
        <v>240</v>
      </c>
    </row>
    <row r="11" spans="2:6" x14ac:dyDescent="0.2">
      <c r="B11" s="19"/>
      <c r="C11" s="22"/>
      <c r="D11" s="2" t="s">
        <v>12</v>
      </c>
      <c r="E11" s="7" t="s">
        <v>2</v>
      </c>
      <c r="F11" s="7" t="s">
        <v>241</v>
      </c>
    </row>
    <row r="12" spans="2:6" x14ac:dyDescent="0.2">
      <c r="B12" s="19"/>
      <c r="C12" s="22"/>
      <c r="D12" s="2" t="s">
        <v>15</v>
      </c>
      <c r="E12" s="7" t="s">
        <v>1</v>
      </c>
      <c r="F12" s="7" t="s">
        <v>241</v>
      </c>
    </row>
    <row r="13" spans="2:6" x14ac:dyDescent="0.2">
      <c r="B13" s="19"/>
      <c r="C13" s="22"/>
      <c r="D13" s="2" t="s">
        <v>18</v>
      </c>
      <c r="E13" s="7" t="s">
        <v>242</v>
      </c>
      <c r="F13" s="7" t="s">
        <v>241</v>
      </c>
    </row>
    <row r="14" spans="2:6" x14ac:dyDescent="0.2">
      <c r="B14" s="19"/>
      <c r="C14" s="22"/>
      <c r="D14" s="2" t="s">
        <v>21</v>
      </c>
      <c r="E14" s="7" t="s">
        <v>243</v>
      </c>
      <c r="F14" s="7" t="s">
        <v>241</v>
      </c>
    </row>
    <row r="15" spans="2:6" ht="25.5" x14ac:dyDescent="0.2">
      <c r="B15" s="19"/>
      <c r="C15" s="22"/>
      <c r="D15" s="15" t="s">
        <v>59</v>
      </c>
      <c r="E15" s="7" t="s">
        <v>244</v>
      </c>
      <c r="F15" s="7" t="s">
        <v>241</v>
      </c>
    </row>
    <row r="16" spans="2:6" x14ac:dyDescent="0.2">
      <c r="B16" s="19"/>
      <c r="C16" s="22"/>
      <c r="D16" s="15" t="s">
        <v>62</v>
      </c>
      <c r="E16" s="7" t="s">
        <v>245</v>
      </c>
      <c r="F16" s="23" t="s">
        <v>241</v>
      </c>
    </row>
    <row r="17" spans="2:6" ht="38.25" x14ac:dyDescent="0.2">
      <c r="B17" s="19"/>
      <c r="C17" s="20">
        <v>3</v>
      </c>
      <c r="D17" s="10"/>
      <c r="E17" s="7" t="s">
        <v>806</v>
      </c>
      <c r="F17" s="7" t="s">
        <v>246</v>
      </c>
    </row>
    <row r="18" spans="2:6" ht="25.5" x14ac:dyDescent="0.2">
      <c r="B18" s="19"/>
      <c r="C18" s="20">
        <v>4</v>
      </c>
      <c r="D18" s="15" t="s">
        <v>12</v>
      </c>
      <c r="E18" s="7" t="s">
        <v>247</v>
      </c>
      <c r="F18" s="7" t="s">
        <v>248</v>
      </c>
    </row>
    <row r="19" spans="2:6" ht="38.25" x14ac:dyDescent="0.2">
      <c r="B19" s="19"/>
      <c r="C19" s="22"/>
      <c r="D19" s="15" t="s">
        <v>15</v>
      </c>
      <c r="E19" s="7" t="s">
        <v>807</v>
      </c>
      <c r="F19" s="7" t="s">
        <v>805</v>
      </c>
    </row>
    <row r="20" spans="2:6" ht="38.25" x14ac:dyDescent="0.2">
      <c r="B20" s="19"/>
      <c r="C20" s="22"/>
      <c r="D20" s="15" t="s">
        <v>18</v>
      </c>
      <c r="E20" s="7" t="s">
        <v>249</v>
      </c>
      <c r="F20" s="7" t="s">
        <v>250</v>
      </c>
    </row>
    <row r="21" spans="2:6" ht="38.25" x14ac:dyDescent="0.2">
      <c r="B21" s="19"/>
      <c r="C21" s="20">
        <v>5</v>
      </c>
      <c r="D21" s="2"/>
      <c r="E21" s="7" t="s">
        <v>251</v>
      </c>
      <c r="F21" s="7" t="s">
        <v>252</v>
      </c>
    </row>
    <row r="23" spans="2:6" x14ac:dyDescent="0.2">
      <c r="C23" s="18" t="str">
        <f>+'Main LFAR'!C126</f>
        <v xml:space="preserve">For </v>
      </c>
      <c r="E23" s="18" t="str">
        <f>'Main LFAR'!E126</f>
        <v>[Name of the Bank]</v>
      </c>
      <c r="F23" s="18" t="str">
        <f>+'Main LFAR'!F126</f>
        <v>For Name of CA Firm</v>
      </c>
    </row>
    <row r="24" spans="2:6" x14ac:dyDescent="0.2">
      <c r="E24" s="18" t="str">
        <f>'Main LFAR'!E127</f>
        <v>[Name of the Branch]</v>
      </c>
      <c r="F24" s="18" t="str">
        <f>+'Main LFAR'!F127</f>
        <v>Chartered Accountants</v>
      </c>
    </row>
    <row r="25" spans="2:6" x14ac:dyDescent="0.2">
      <c r="E25" s="18" t="str">
        <f>'Main LFAR'!E128</f>
        <v>Distinctive Code: [Branch Code]</v>
      </c>
      <c r="F25" s="18" t="str">
        <f>+'Main LFAR'!F128</f>
        <v xml:space="preserve">FRN: </v>
      </c>
    </row>
    <row r="26" spans="2:6" x14ac:dyDescent="0.2">
      <c r="C26" s="18"/>
      <c r="F26" s="18"/>
    </row>
    <row r="27" spans="2:6" x14ac:dyDescent="0.2">
      <c r="C27" s="18"/>
      <c r="F27" s="18"/>
    </row>
    <row r="28" spans="2:6" x14ac:dyDescent="0.2">
      <c r="C28" s="18"/>
      <c r="F28" s="18"/>
    </row>
    <row r="29" spans="2:6" x14ac:dyDescent="0.2">
      <c r="C29" s="18" t="str">
        <f>+'Main LFAR'!C132</f>
        <v>Branch Manager</v>
      </c>
      <c r="F29" s="18" t="str">
        <f>+'Main LFAR'!F132</f>
        <v>Name of Partner</v>
      </c>
    </row>
    <row r="30" spans="2:6" x14ac:dyDescent="0.2">
      <c r="C30" s="18" t="str">
        <f>+'Main LFAR'!C133</f>
        <v>Chief Manager / AGM / DGM</v>
      </c>
      <c r="F30" s="18" t="str">
        <f>+'Main LFAR'!F133</f>
        <v>Partner</v>
      </c>
    </row>
    <row r="31" spans="2:6" x14ac:dyDescent="0.2">
      <c r="C31" s="18"/>
      <c r="F31" s="18" t="str">
        <f>+'Main LFAR'!F134</f>
        <v>Membership No.</v>
      </c>
    </row>
    <row r="32" spans="2:6" x14ac:dyDescent="0.2">
      <c r="C32" s="18"/>
      <c r="F32" s="18"/>
    </row>
    <row r="33" spans="3:6" x14ac:dyDescent="0.2">
      <c r="C33" s="18" t="str">
        <f>+'Main LFAR'!C136</f>
        <v>Place:</v>
      </c>
      <c r="F33" s="18" t="str">
        <f>+'Main LFAR'!F136</f>
        <v xml:space="preserve">Place: </v>
      </c>
    </row>
    <row r="34" spans="3:6" x14ac:dyDescent="0.2">
      <c r="C34" s="18" t="str">
        <f>+'Main LFAR'!C137</f>
        <v>Date:</v>
      </c>
      <c r="F34" s="18" t="str">
        <f>+'Main LFAR'!F137</f>
        <v>Date:</v>
      </c>
    </row>
  </sheetData>
  <mergeCells count="5">
    <mergeCell ref="B7:F7"/>
    <mergeCell ref="B2:F2"/>
    <mergeCell ref="B3:F3"/>
    <mergeCell ref="B4:F4"/>
    <mergeCell ref="B6:F6"/>
  </mergeCells>
  <printOptions horizontalCentered="1"/>
  <pageMargins left="0.19685039370078741" right="0.19685039370078741" top="0.19685039370078741" bottom="0.19685039370078741" header="0.31496062992125984" footer="0.31496062992125984"/>
  <pageSetup paperSize="9" scale="98"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24"/>
  <sheetViews>
    <sheetView topLeftCell="A16" zoomScale="85" zoomScaleNormal="85" workbookViewId="0">
      <selection activeCell="B21" sqref="B21"/>
    </sheetView>
  </sheetViews>
  <sheetFormatPr defaultRowHeight="12.75" x14ac:dyDescent="0.2"/>
  <cols>
    <col min="1" max="4" width="3.7109375" style="16" customWidth="1"/>
    <col min="5" max="6" width="42.7109375" style="16" customWidth="1"/>
    <col min="7" max="16384" width="9.140625" style="16"/>
  </cols>
  <sheetData>
    <row r="2" spans="2:6" x14ac:dyDescent="0.2">
      <c r="B2" s="172" t="str">
        <f>+FxB!B2</f>
        <v>[Name of the Bank]</v>
      </c>
      <c r="C2" s="172"/>
      <c r="D2" s="172"/>
      <c r="E2" s="172"/>
      <c r="F2" s="172"/>
    </row>
    <row r="3" spans="2:6" x14ac:dyDescent="0.2">
      <c r="B3" s="172" t="str">
        <f>+FxB!B3</f>
        <v>[Name of the Branch]</v>
      </c>
      <c r="C3" s="172"/>
      <c r="D3" s="172"/>
      <c r="E3" s="172"/>
      <c r="F3" s="172"/>
    </row>
    <row r="4" spans="2:6" x14ac:dyDescent="0.2">
      <c r="B4" s="172" t="str">
        <f>+FxB!B4</f>
        <v>Distinctive Code: [Branch Code]</v>
      </c>
      <c r="C4" s="172"/>
      <c r="D4" s="172"/>
      <c r="E4" s="172"/>
      <c r="F4" s="172"/>
    </row>
    <row r="5" spans="2:6" x14ac:dyDescent="0.2">
      <c r="B5" s="17"/>
      <c r="C5" s="17"/>
      <c r="D5" s="17"/>
      <c r="E5" s="17"/>
      <c r="F5" s="17"/>
    </row>
    <row r="6" spans="2:6" x14ac:dyDescent="0.2">
      <c r="B6" s="172" t="s">
        <v>5</v>
      </c>
      <c r="C6" s="172"/>
      <c r="D6" s="172"/>
      <c r="E6" s="172"/>
      <c r="F6" s="172"/>
    </row>
    <row r="7" spans="2:6" ht="30" customHeight="1" x14ac:dyDescent="0.2">
      <c r="B7" s="173" t="s">
        <v>253</v>
      </c>
      <c r="C7" s="173"/>
      <c r="D7" s="173"/>
      <c r="E7" s="173"/>
      <c r="F7" s="173"/>
    </row>
    <row r="8" spans="2:6" x14ac:dyDescent="0.2">
      <c r="F8" s="18" t="str">
        <f>+FxB!F8</f>
        <v>Period: 01.04.2019 to 31.03.2020</v>
      </c>
    </row>
    <row r="9" spans="2:6" ht="140.25" x14ac:dyDescent="0.2">
      <c r="B9" s="19"/>
      <c r="C9" s="20">
        <v>1</v>
      </c>
      <c r="D9" s="6"/>
      <c r="E9" s="8" t="s">
        <v>254</v>
      </c>
      <c r="F9" s="8" t="s">
        <v>255</v>
      </c>
    </row>
    <row r="10" spans="2:6" ht="38.25" x14ac:dyDescent="0.2">
      <c r="B10" s="19"/>
      <c r="C10" s="20">
        <v>2</v>
      </c>
      <c r="D10" s="2"/>
      <c r="E10" s="7" t="s">
        <v>256</v>
      </c>
      <c r="F10" s="7" t="s">
        <v>257</v>
      </c>
    </row>
    <row r="11" spans="2:6" ht="76.5" x14ac:dyDescent="0.2">
      <c r="B11" s="19"/>
      <c r="C11" s="20">
        <v>3</v>
      </c>
      <c r="D11" s="2"/>
      <c r="E11" s="7" t="s">
        <v>258</v>
      </c>
      <c r="F11" s="7" t="s">
        <v>259</v>
      </c>
    </row>
    <row r="13" spans="2:6" x14ac:dyDescent="0.2">
      <c r="C13" s="18" t="str">
        <f>+FxB!C23</f>
        <v xml:space="preserve">For </v>
      </c>
      <c r="F13" s="18" t="str">
        <f>+FxB!F23</f>
        <v>For Name of CA Firm</v>
      </c>
    </row>
    <row r="14" spans="2:6" x14ac:dyDescent="0.2">
      <c r="C14" s="18" t="str">
        <f>+FxB!E24</f>
        <v>[Name of the Branch]</v>
      </c>
      <c r="F14" s="18" t="str">
        <f>+FxB!F24</f>
        <v>Chartered Accountants</v>
      </c>
    </row>
    <row r="15" spans="2:6" x14ac:dyDescent="0.2">
      <c r="C15" s="18" t="str">
        <f>+FxB!E25</f>
        <v>Distinctive Code: [Branch Code]</v>
      </c>
      <c r="F15" s="18" t="str">
        <f>+FxB!F25</f>
        <v xml:space="preserve">FRN: </v>
      </c>
    </row>
    <row r="19" spans="3:6" x14ac:dyDescent="0.2">
      <c r="C19" s="18" t="str">
        <f>+FxB!C29</f>
        <v>Branch Manager</v>
      </c>
      <c r="F19" s="18" t="str">
        <f>+FxB!F29</f>
        <v>Name of Partner</v>
      </c>
    </row>
    <row r="20" spans="3:6" x14ac:dyDescent="0.2">
      <c r="C20" s="18" t="str">
        <f>+FxB!C30</f>
        <v>Chief Manager / AGM / DGM</v>
      </c>
      <c r="F20" s="18" t="str">
        <f>+FxB!F30</f>
        <v>Partner</v>
      </c>
    </row>
    <row r="21" spans="3:6" x14ac:dyDescent="0.2">
      <c r="F21" s="18" t="str">
        <f>+FxB!F31</f>
        <v>Membership No.</v>
      </c>
    </row>
    <row r="23" spans="3:6" x14ac:dyDescent="0.2">
      <c r="C23" s="18" t="str">
        <f>+FxB!C33</f>
        <v>Place:</v>
      </c>
      <c r="F23" s="18" t="str">
        <f>+FxB!F33</f>
        <v xml:space="preserve">Place: </v>
      </c>
    </row>
    <row r="24" spans="3:6" x14ac:dyDescent="0.2">
      <c r="C24" s="18" t="str">
        <f>+FxB!C34</f>
        <v>Date:</v>
      </c>
      <c r="F24" s="18" t="str">
        <f>+FxB!F34</f>
        <v>Date:</v>
      </c>
    </row>
  </sheetData>
  <mergeCells count="5">
    <mergeCell ref="B7:F7"/>
    <mergeCell ref="B2:F2"/>
    <mergeCell ref="B3:F3"/>
    <mergeCell ref="B4:F4"/>
    <mergeCell ref="B6:F6"/>
  </mergeCells>
  <printOptions horizontalCentered="1"/>
  <pageMargins left="0.19685039370078741" right="0.19685039370078741" top="0.19685039370078741" bottom="0.19685039370078741" header="0.31496062992125984" footer="0.31496062992125984"/>
  <pageSetup paperSize="9" scale="98"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27"/>
  <sheetViews>
    <sheetView workbookViewId="0">
      <selection activeCell="B32" sqref="B32"/>
    </sheetView>
  </sheetViews>
  <sheetFormatPr defaultRowHeight="12.75" x14ac:dyDescent="0.2"/>
  <cols>
    <col min="1" max="4" width="3.7109375" style="16" customWidth="1"/>
    <col min="5" max="6" width="42.7109375" style="16" customWidth="1"/>
    <col min="7" max="16384" width="9.140625" style="16"/>
  </cols>
  <sheetData>
    <row r="1" spans="2:6" x14ac:dyDescent="0.2">
      <c r="B1" s="172" t="str">
        <f>+LCB!B2</f>
        <v>[Name of the Bank]</v>
      </c>
      <c r="C1" s="172"/>
      <c r="D1" s="172"/>
      <c r="E1" s="172"/>
      <c r="F1" s="172"/>
    </row>
    <row r="2" spans="2:6" x14ac:dyDescent="0.2">
      <c r="B2" s="172" t="str">
        <f>+LCB!B3</f>
        <v>[Name of the Branch]</v>
      </c>
      <c r="C2" s="172"/>
      <c r="D2" s="172"/>
      <c r="E2" s="172"/>
      <c r="F2" s="172"/>
    </row>
    <row r="3" spans="2:6" x14ac:dyDescent="0.2">
      <c r="B3" s="172" t="str">
        <f>+LCB!B4</f>
        <v>Distinctive Code: [Branch Code]</v>
      </c>
      <c r="C3" s="172"/>
      <c r="D3" s="172"/>
      <c r="E3" s="172"/>
      <c r="F3" s="172"/>
    </row>
    <row r="4" spans="2:6" x14ac:dyDescent="0.2">
      <c r="B4" s="17"/>
      <c r="C4" s="17"/>
      <c r="D4" s="17"/>
      <c r="E4" s="17"/>
      <c r="F4" s="17"/>
    </row>
    <row r="5" spans="2:6" x14ac:dyDescent="0.2">
      <c r="B5" s="172" t="s">
        <v>5</v>
      </c>
      <c r="C5" s="172"/>
      <c r="D5" s="172"/>
      <c r="E5" s="172"/>
      <c r="F5" s="172"/>
    </row>
    <row r="6" spans="2:6" ht="30" customHeight="1" x14ac:dyDescent="0.2">
      <c r="B6" s="173" t="s">
        <v>260</v>
      </c>
      <c r="C6" s="173"/>
      <c r="D6" s="173"/>
      <c r="E6" s="173"/>
      <c r="F6" s="173"/>
    </row>
    <row r="7" spans="2:6" x14ac:dyDescent="0.2">
      <c r="F7" s="18" t="str">
        <f>+LCB!F8</f>
        <v>Period: 01.04.2019 to 31.03.2020</v>
      </c>
    </row>
    <row r="8" spans="2:6" ht="138.75" customHeight="1" x14ac:dyDescent="0.2">
      <c r="B8" s="19"/>
      <c r="C8" s="20">
        <v>1</v>
      </c>
      <c r="D8" s="6"/>
      <c r="E8" s="8" t="s">
        <v>254</v>
      </c>
      <c r="F8" s="8" t="s">
        <v>54</v>
      </c>
    </row>
    <row r="9" spans="2:6" ht="63.75" x14ac:dyDescent="0.2">
      <c r="B9" s="19"/>
      <c r="C9" s="20">
        <v>2</v>
      </c>
      <c r="D9" s="2"/>
      <c r="E9" s="7" t="s">
        <v>261</v>
      </c>
      <c r="F9" s="8" t="s">
        <v>54</v>
      </c>
    </row>
    <row r="10" spans="2:6" ht="54.75" customHeight="1" x14ac:dyDescent="0.2">
      <c r="B10" s="19"/>
      <c r="C10" s="20">
        <v>3</v>
      </c>
      <c r="D10" s="2"/>
      <c r="E10" s="7" t="s">
        <v>262</v>
      </c>
      <c r="F10" s="8" t="s">
        <v>54</v>
      </c>
    </row>
    <row r="11" spans="2:6" ht="25.5" x14ac:dyDescent="0.2">
      <c r="B11" s="19"/>
      <c r="C11" s="20">
        <v>4</v>
      </c>
      <c r="D11" s="2"/>
      <c r="E11" s="7" t="s">
        <v>263</v>
      </c>
      <c r="F11" s="8" t="s">
        <v>54</v>
      </c>
    </row>
    <row r="12" spans="2:6" ht="66" customHeight="1" x14ac:dyDescent="0.2">
      <c r="B12" s="19"/>
      <c r="C12" s="20">
        <v>5</v>
      </c>
      <c r="D12" s="2"/>
      <c r="E12" s="7" t="s">
        <v>264</v>
      </c>
      <c r="F12" s="8" t="s">
        <v>54</v>
      </c>
    </row>
    <row r="13" spans="2:6" ht="54" customHeight="1" x14ac:dyDescent="0.2">
      <c r="B13" s="19"/>
      <c r="C13" s="20">
        <v>6</v>
      </c>
      <c r="D13" s="2"/>
      <c r="E13" s="7" t="s">
        <v>265</v>
      </c>
      <c r="F13" s="8" t="s">
        <v>54</v>
      </c>
    </row>
    <row r="14" spans="2:6" ht="136.5" customHeight="1" x14ac:dyDescent="0.2">
      <c r="B14" s="19"/>
      <c r="C14" s="20">
        <v>7</v>
      </c>
      <c r="D14" s="2"/>
      <c r="E14" s="7" t="s">
        <v>266</v>
      </c>
      <c r="F14" s="8" t="s">
        <v>54</v>
      </c>
    </row>
    <row r="15" spans="2:6" x14ac:dyDescent="0.2">
      <c r="C15" s="24"/>
      <c r="D15" s="1"/>
      <c r="E15" s="25"/>
      <c r="F15" s="26"/>
    </row>
    <row r="16" spans="2:6" x14ac:dyDescent="0.2">
      <c r="C16" s="18" t="str">
        <f>+LCB!C13</f>
        <v xml:space="preserve">For </v>
      </c>
      <c r="F16" s="18" t="str">
        <f>+LCB!F13</f>
        <v>For Name of CA Firm</v>
      </c>
    </row>
    <row r="17" spans="3:6" x14ac:dyDescent="0.2">
      <c r="C17" s="18" t="str">
        <f>+LCB!C14</f>
        <v>[Name of the Branch]</v>
      </c>
      <c r="F17" s="18" t="str">
        <f>+LCB!F14</f>
        <v>Chartered Accountants</v>
      </c>
    </row>
    <row r="18" spans="3:6" x14ac:dyDescent="0.2">
      <c r="C18" s="18" t="str">
        <f>+LCB!C15</f>
        <v>Distinctive Code: [Branch Code]</v>
      </c>
      <c r="F18" s="18" t="str">
        <f>+LCB!F15</f>
        <v xml:space="preserve">FRN: </v>
      </c>
    </row>
    <row r="22" spans="3:6" x14ac:dyDescent="0.2">
      <c r="C22" s="18" t="str">
        <f>+LCB!C19</f>
        <v>Branch Manager</v>
      </c>
      <c r="F22" s="27" t="str">
        <f>+LCB!F19</f>
        <v>Name of Partner</v>
      </c>
    </row>
    <row r="23" spans="3:6" x14ac:dyDescent="0.2">
      <c r="C23" s="18" t="str">
        <f>+LCB!C20</f>
        <v>Chief Manager / AGM / DGM</v>
      </c>
      <c r="F23" s="18" t="str">
        <f>+LCB!F20</f>
        <v>Partner</v>
      </c>
    </row>
    <row r="24" spans="3:6" x14ac:dyDescent="0.2">
      <c r="C24" s="18"/>
      <c r="F24" s="18" t="str">
        <f>+LCB!F21</f>
        <v>Membership No.</v>
      </c>
    </row>
    <row r="26" spans="3:6" x14ac:dyDescent="0.2">
      <c r="C26" s="18" t="str">
        <f>+LCB!C23</f>
        <v>Place:</v>
      </c>
      <c r="F26" s="18" t="str">
        <f>+LCB!F23</f>
        <v xml:space="preserve">Place: </v>
      </c>
    </row>
    <row r="27" spans="3:6" x14ac:dyDescent="0.2">
      <c r="C27" s="18" t="str">
        <f>+LCB!C24</f>
        <v>Date:</v>
      </c>
      <c r="F27" s="18" t="str">
        <f>+LCB!F24</f>
        <v>Date:</v>
      </c>
    </row>
  </sheetData>
  <mergeCells count="5">
    <mergeCell ref="B6:F6"/>
    <mergeCell ref="B1:F1"/>
    <mergeCell ref="B2:F2"/>
    <mergeCell ref="B3:F3"/>
    <mergeCell ref="B5:F5"/>
  </mergeCells>
  <printOptions horizontalCentered="1"/>
  <pageMargins left="0.19685039370078741" right="0.19685039370078741" top="0.19685039370078741" bottom="0.19685039370078741" header="0.31496062992125984" footer="0.31496062992125984"/>
  <pageSetup paperSize="9" scale="98"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39"/>
  <sheetViews>
    <sheetView topLeftCell="A10" workbookViewId="0">
      <selection activeCell="B6" sqref="B6:G6"/>
    </sheetView>
  </sheetViews>
  <sheetFormatPr defaultRowHeight="12.75" x14ac:dyDescent="0.2"/>
  <cols>
    <col min="1" max="4" width="3.7109375" style="16" customWidth="1"/>
    <col min="5" max="5" width="42.7109375" style="16" customWidth="1"/>
    <col min="6" max="7" width="18.7109375" style="16" customWidth="1"/>
    <col min="8" max="16384" width="9.140625" style="16"/>
  </cols>
  <sheetData>
    <row r="2" spans="2:7" x14ac:dyDescent="0.2">
      <c r="B2" s="172" t="str">
        <f>+ARB!B1</f>
        <v>[Name of the Bank]</v>
      </c>
      <c r="C2" s="172"/>
      <c r="D2" s="172"/>
      <c r="E2" s="172"/>
      <c r="F2" s="172"/>
      <c r="G2" s="172"/>
    </row>
    <row r="3" spans="2:7" x14ac:dyDescent="0.2">
      <c r="B3" s="172" t="str">
        <f>+ARB!B2</f>
        <v>[Name of the Branch]</v>
      </c>
      <c r="C3" s="172"/>
      <c r="D3" s="172"/>
      <c r="E3" s="172"/>
      <c r="F3" s="172"/>
      <c r="G3" s="172"/>
    </row>
    <row r="4" spans="2:7" x14ac:dyDescent="0.2">
      <c r="B4" s="172" t="str">
        <f>+ARB!B3</f>
        <v>Distinctive Code: [Branch Code]</v>
      </c>
      <c r="C4" s="172"/>
      <c r="D4" s="172"/>
      <c r="E4" s="172"/>
      <c r="F4" s="172"/>
      <c r="G4" s="172"/>
    </row>
    <row r="5" spans="2:7" x14ac:dyDescent="0.2">
      <c r="B5" s="17"/>
      <c r="C5" s="17"/>
      <c r="D5" s="17"/>
      <c r="E5" s="17"/>
      <c r="F5" s="17"/>
    </row>
    <row r="6" spans="2:7" x14ac:dyDescent="0.2">
      <c r="B6" s="172" t="s">
        <v>5</v>
      </c>
      <c r="C6" s="172"/>
      <c r="D6" s="172"/>
      <c r="E6" s="172"/>
      <c r="F6" s="172"/>
      <c r="G6" s="172"/>
    </row>
    <row r="7" spans="2:7" ht="30" customHeight="1" x14ac:dyDescent="0.2">
      <c r="B7" s="173" t="s">
        <v>267</v>
      </c>
      <c r="C7" s="173"/>
      <c r="D7" s="173"/>
      <c r="E7" s="173"/>
      <c r="F7" s="173"/>
      <c r="G7" s="173"/>
    </row>
    <row r="8" spans="2:7" x14ac:dyDescent="0.2">
      <c r="F8" s="18" t="str">
        <f>+ARB!F7</f>
        <v>Period: 01.04.2019 to 31.03.2020</v>
      </c>
    </row>
    <row r="9" spans="2:7" ht="63.75" x14ac:dyDescent="0.2">
      <c r="B9" s="19"/>
      <c r="C9" s="20">
        <v>1</v>
      </c>
      <c r="D9" s="6"/>
      <c r="E9" s="8" t="s">
        <v>268</v>
      </c>
      <c r="F9" s="174" t="s">
        <v>54</v>
      </c>
      <c r="G9" s="175"/>
    </row>
    <row r="10" spans="2:7" ht="76.5" x14ac:dyDescent="0.2">
      <c r="B10" s="19"/>
      <c r="C10" s="20">
        <v>2</v>
      </c>
      <c r="D10" s="2"/>
      <c r="E10" s="7" t="s">
        <v>269</v>
      </c>
      <c r="F10" s="174" t="s">
        <v>54</v>
      </c>
      <c r="G10" s="175"/>
    </row>
    <row r="11" spans="2:7" x14ac:dyDescent="0.2">
      <c r="B11" s="19"/>
      <c r="C11" s="20"/>
      <c r="D11" s="2"/>
      <c r="E11" s="28" t="s">
        <v>270</v>
      </c>
      <c r="F11" s="29" t="s">
        <v>271</v>
      </c>
      <c r="G11" s="29" t="s">
        <v>272</v>
      </c>
    </row>
    <row r="12" spans="2:7" x14ac:dyDescent="0.2">
      <c r="B12" s="19"/>
      <c r="C12" s="20"/>
      <c r="D12" s="2"/>
      <c r="E12" s="7" t="s">
        <v>273</v>
      </c>
      <c r="F12" s="30"/>
      <c r="G12" s="31"/>
    </row>
    <row r="13" spans="2:7" x14ac:dyDescent="0.2">
      <c r="B13" s="19"/>
      <c r="C13" s="20"/>
      <c r="D13" s="2"/>
      <c r="E13" s="7" t="s">
        <v>274</v>
      </c>
      <c r="F13" s="30"/>
      <c r="G13" s="31"/>
    </row>
    <row r="14" spans="2:7" x14ac:dyDescent="0.2">
      <c r="B14" s="19"/>
      <c r="C14" s="20"/>
      <c r="D14" s="2"/>
      <c r="E14" s="7" t="s">
        <v>275</v>
      </c>
      <c r="F14" s="30"/>
      <c r="G14" s="31"/>
    </row>
    <row r="15" spans="2:7" x14ac:dyDescent="0.2">
      <c r="B15" s="19"/>
      <c r="C15" s="20"/>
      <c r="D15" s="2"/>
      <c r="E15" s="7" t="s">
        <v>276</v>
      </c>
      <c r="F15" s="30"/>
      <c r="G15" s="31"/>
    </row>
    <row r="16" spans="2:7" x14ac:dyDescent="0.2">
      <c r="B16" s="19"/>
      <c r="C16" s="20"/>
      <c r="D16" s="2"/>
      <c r="E16" s="7" t="s">
        <v>277</v>
      </c>
      <c r="F16" s="30"/>
      <c r="G16" s="31"/>
    </row>
    <row r="17" spans="2:7" x14ac:dyDescent="0.2">
      <c r="B17" s="19"/>
      <c r="C17" s="20"/>
      <c r="D17" s="2"/>
      <c r="E17" s="7"/>
      <c r="F17" s="30"/>
      <c r="G17" s="31"/>
    </row>
    <row r="18" spans="2:7" x14ac:dyDescent="0.2">
      <c r="B18" s="19"/>
      <c r="C18" s="20"/>
      <c r="D18" s="2"/>
      <c r="E18" s="28" t="s">
        <v>278</v>
      </c>
      <c r="F18" s="29" t="s">
        <v>271</v>
      </c>
      <c r="G18" s="29" t="s">
        <v>272</v>
      </c>
    </row>
    <row r="19" spans="2:7" x14ac:dyDescent="0.2">
      <c r="B19" s="19"/>
      <c r="C19" s="20"/>
      <c r="D19" s="2"/>
      <c r="E19" s="7" t="s">
        <v>273</v>
      </c>
      <c r="F19" s="30"/>
      <c r="G19" s="31"/>
    </row>
    <row r="20" spans="2:7" x14ac:dyDescent="0.2">
      <c r="B20" s="19"/>
      <c r="C20" s="20"/>
      <c r="D20" s="2"/>
      <c r="E20" s="7" t="s">
        <v>274</v>
      </c>
      <c r="F20" s="30"/>
      <c r="G20" s="31"/>
    </row>
    <row r="21" spans="2:7" x14ac:dyDescent="0.2">
      <c r="B21" s="19"/>
      <c r="C21" s="20"/>
      <c r="D21" s="2"/>
      <c r="E21" s="7" t="s">
        <v>275</v>
      </c>
      <c r="F21" s="30"/>
      <c r="G21" s="31"/>
    </row>
    <row r="22" spans="2:7" x14ac:dyDescent="0.2">
      <c r="B22" s="19"/>
      <c r="C22" s="20"/>
      <c r="D22" s="2"/>
      <c r="E22" s="7" t="s">
        <v>276</v>
      </c>
      <c r="F22" s="30"/>
      <c r="G22" s="31"/>
    </row>
    <row r="23" spans="2:7" x14ac:dyDescent="0.2">
      <c r="B23" s="19"/>
      <c r="C23" s="20"/>
      <c r="D23" s="2"/>
      <c r="E23" s="7" t="s">
        <v>277</v>
      </c>
      <c r="F23" s="30"/>
      <c r="G23" s="31"/>
    </row>
    <row r="24" spans="2:7" x14ac:dyDescent="0.2">
      <c r="B24" s="19"/>
      <c r="C24" s="20"/>
      <c r="D24" s="2"/>
      <c r="E24" s="7"/>
      <c r="F24" s="30"/>
      <c r="G24" s="31"/>
    </row>
    <row r="25" spans="2:7" ht="76.5" x14ac:dyDescent="0.2">
      <c r="B25" s="19"/>
      <c r="C25" s="20">
        <v>3</v>
      </c>
      <c r="D25" s="2"/>
      <c r="E25" s="7" t="s">
        <v>279</v>
      </c>
      <c r="F25" s="174" t="s">
        <v>54</v>
      </c>
      <c r="G25" s="175"/>
    </row>
    <row r="26" spans="2:7" x14ac:dyDescent="0.2">
      <c r="C26" s="24"/>
      <c r="D26" s="1"/>
      <c r="E26" s="25"/>
      <c r="F26" s="26"/>
    </row>
    <row r="28" spans="2:7" x14ac:dyDescent="0.2">
      <c r="C28" s="18" t="str">
        <f>+ARB!C16</f>
        <v xml:space="preserve">For </v>
      </c>
      <c r="F28" s="18" t="str">
        <f>+ARB!F16</f>
        <v>For Name of CA Firm</v>
      </c>
    </row>
    <row r="29" spans="2:7" x14ac:dyDescent="0.2">
      <c r="C29" s="18" t="str">
        <f>+ARB!C17</f>
        <v>[Name of the Branch]</v>
      </c>
      <c r="F29" s="18" t="str">
        <f>+ARB!F17</f>
        <v>Chartered Accountants</v>
      </c>
    </row>
    <row r="30" spans="2:7" x14ac:dyDescent="0.2">
      <c r="C30" s="18" t="str">
        <f>+ARB!C18</f>
        <v>Distinctive Code: [Branch Code]</v>
      </c>
      <c r="F30" s="18" t="str">
        <f>+ARB!F18</f>
        <v xml:space="preserve">FRN: </v>
      </c>
    </row>
    <row r="31" spans="2:7" x14ac:dyDescent="0.2">
      <c r="C31" s="18"/>
      <c r="F31" s="18"/>
    </row>
    <row r="32" spans="2:7" x14ac:dyDescent="0.2">
      <c r="C32" s="18"/>
      <c r="F32" s="18"/>
    </row>
    <row r="33" spans="3:6" x14ac:dyDescent="0.2">
      <c r="C33" s="18"/>
      <c r="F33" s="18"/>
    </row>
    <row r="34" spans="3:6" x14ac:dyDescent="0.2">
      <c r="C34" s="18" t="str">
        <f>+ARB!C22</f>
        <v>Branch Manager</v>
      </c>
      <c r="F34" s="18" t="str">
        <f>+ARB!F22</f>
        <v>Name of Partner</v>
      </c>
    </row>
    <row r="35" spans="3:6" x14ac:dyDescent="0.2">
      <c r="C35" s="18" t="str">
        <f>+ARB!C23</f>
        <v>Chief Manager / AGM / DGM</v>
      </c>
      <c r="F35" s="18" t="str">
        <f>+ARB!F23</f>
        <v>Partner</v>
      </c>
    </row>
    <row r="36" spans="3:6" x14ac:dyDescent="0.2">
      <c r="C36" s="18"/>
      <c r="F36" s="18" t="str">
        <f>+ARB!F24</f>
        <v>Membership No.</v>
      </c>
    </row>
    <row r="37" spans="3:6" x14ac:dyDescent="0.2">
      <c r="C37" s="18"/>
      <c r="F37" s="18"/>
    </row>
    <row r="38" spans="3:6" x14ac:dyDescent="0.2">
      <c r="C38" s="18" t="str">
        <f>+ARB!C26</f>
        <v>Place:</v>
      </c>
      <c r="F38" s="18" t="str">
        <f>+ARB!F26</f>
        <v xml:space="preserve">Place: </v>
      </c>
    </row>
    <row r="39" spans="3:6" x14ac:dyDescent="0.2">
      <c r="C39" s="18" t="str">
        <f>+ARB!C27</f>
        <v>Date:</v>
      </c>
      <c r="F39" s="18" t="str">
        <f>+ARB!F27</f>
        <v>Date:</v>
      </c>
    </row>
  </sheetData>
  <mergeCells count="8">
    <mergeCell ref="F9:G9"/>
    <mergeCell ref="F10:G10"/>
    <mergeCell ref="F25:G25"/>
    <mergeCell ref="B2:G2"/>
    <mergeCell ref="B3:G3"/>
    <mergeCell ref="B4:G4"/>
    <mergeCell ref="B6:G6"/>
    <mergeCell ref="B7:G7"/>
  </mergeCells>
  <printOptions horizontalCentered="1"/>
  <pageMargins left="0.19685039370078741" right="0.70866141732283472" top="0.19685039370078741" bottom="0.19685039370078741" header="0.31496062992125984" footer="0.31496062992125984"/>
  <pageSetup paperSize="9" scale="90"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65"/>
  <sheetViews>
    <sheetView topLeftCell="A10" workbookViewId="0">
      <selection activeCell="B40" sqref="B40"/>
    </sheetView>
  </sheetViews>
  <sheetFormatPr defaultRowHeight="12.75" x14ac:dyDescent="0.2"/>
  <cols>
    <col min="1" max="1" width="2.7109375" style="32" customWidth="1"/>
    <col min="2" max="2" width="45.7109375" style="32" customWidth="1"/>
    <col min="3" max="4" width="18.7109375" style="32" customWidth="1"/>
    <col min="5" max="16384" width="9.140625" style="32"/>
  </cols>
  <sheetData>
    <row r="1" spans="2:7" x14ac:dyDescent="0.2">
      <c r="B1" s="172" t="str">
        <f>+'Ser Br'!B2:G2</f>
        <v>[Name of the Bank]</v>
      </c>
      <c r="C1" s="172"/>
      <c r="D1" s="172"/>
      <c r="E1" s="16"/>
      <c r="F1" s="16"/>
      <c r="G1" s="16"/>
    </row>
    <row r="2" spans="2:7" x14ac:dyDescent="0.2">
      <c r="B2" s="172" t="str">
        <f>+'Ser Br'!B3:G3</f>
        <v>[Name of the Branch]</v>
      </c>
      <c r="C2" s="172"/>
      <c r="D2" s="172"/>
      <c r="E2" s="16"/>
      <c r="F2" s="16"/>
      <c r="G2" s="16"/>
    </row>
    <row r="3" spans="2:7" x14ac:dyDescent="0.2">
      <c r="B3" s="172" t="str">
        <f>+'Ser Br'!B4:G4</f>
        <v>Distinctive Code: [Branch Code]</v>
      </c>
      <c r="C3" s="172"/>
      <c r="D3" s="172"/>
      <c r="E3" s="16"/>
      <c r="F3" s="16"/>
      <c r="G3" s="16"/>
    </row>
    <row r="4" spans="2:7" x14ac:dyDescent="0.2">
      <c r="B4" s="17"/>
      <c r="C4" s="17"/>
      <c r="D4" s="17"/>
      <c r="E4" s="16"/>
      <c r="F4" s="16"/>
      <c r="G4" s="16"/>
    </row>
    <row r="5" spans="2:7" x14ac:dyDescent="0.2">
      <c r="B5" s="172" t="s">
        <v>280</v>
      </c>
      <c r="C5" s="172"/>
      <c r="D5" s="172"/>
      <c r="E5" s="16"/>
      <c r="F5" s="16"/>
      <c r="G5" s="16"/>
    </row>
    <row r="6" spans="2:7" x14ac:dyDescent="0.2">
      <c r="B6" s="172" t="s">
        <v>281</v>
      </c>
      <c r="C6" s="172"/>
      <c r="D6" s="172"/>
      <c r="E6" s="16"/>
      <c r="F6" s="16"/>
      <c r="G6" s="16"/>
    </row>
    <row r="7" spans="2:7" x14ac:dyDescent="0.2">
      <c r="B7" s="16" t="s">
        <v>3</v>
      </c>
      <c r="C7" s="18" t="str">
        <f>+'Ser Br'!F8</f>
        <v>Period: 01.04.2019 to 31.03.2020</v>
      </c>
      <c r="D7" s="16"/>
      <c r="E7" s="16"/>
      <c r="F7" s="16"/>
      <c r="G7" s="16"/>
    </row>
    <row r="8" spans="2:7" ht="30" customHeight="1" x14ac:dyDescent="0.2">
      <c r="B8" s="176" t="s">
        <v>282</v>
      </c>
      <c r="C8" s="176"/>
      <c r="D8" s="176"/>
      <c r="E8" s="16"/>
      <c r="F8" s="16"/>
      <c r="G8" s="16"/>
    </row>
    <row r="9" spans="2:7" x14ac:dyDescent="0.2">
      <c r="B9" s="29" t="s">
        <v>283</v>
      </c>
      <c r="C9" s="29" t="s">
        <v>284</v>
      </c>
      <c r="D9" s="29" t="s">
        <v>285</v>
      </c>
      <c r="E9" s="16"/>
      <c r="F9" s="16"/>
      <c r="G9" s="16"/>
    </row>
    <row r="10" spans="2:7" ht="25.5" x14ac:dyDescent="0.2">
      <c r="B10" s="33" t="s">
        <v>286</v>
      </c>
      <c r="C10" s="177" t="s">
        <v>287</v>
      </c>
      <c r="D10" s="178"/>
      <c r="E10" s="16"/>
      <c r="F10" s="16"/>
      <c r="G10" s="16"/>
    </row>
    <row r="11" spans="2:7" x14ac:dyDescent="0.2">
      <c r="B11" s="31" t="s">
        <v>288</v>
      </c>
      <c r="C11" s="179"/>
      <c r="D11" s="180"/>
      <c r="E11" s="16"/>
      <c r="F11" s="16"/>
      <c r="G11" s="16"/>
    </row>
    <row r="12" spans="2:7" x14ac:dyDescent="0.2">
      <c r="B12" s="31" t="s">
        <v>289</v>
      </c>
      <c r="C12" s="179"/>
      <c r="D12" s="180"/>
      <c r="E12" s="16"/>
      <c r="F12" s="16"/>
      <c r="G12" s="16"/>
    </row>
    <row r="13" spans="2:7" x14ac:dyDescent="0.2">
      <c r="B13" s="31" t="s">
        <v>290</v>
      </c>
      <c r="C13" s="179"/>
      <c r="D13" s="180"/>
      <c r="E13" s="16"/>
      <c r="F13" s="16"/>
      <c r="G13" s="16"/>
    </row>
    <row r="14" spans="2:7" x14ac:dyDescent="0.2">
      <c r="B14" s="31" t="s">
        <v>291</v>
      </c>
      <c r="C14" s="179"/>
      <c r="D14" s="180"/>
      <c r="E14" s="16"/>
      <c r="F14" s="16"/>
      <c r="G14" s="16"/>
    </row>
    <row r="15" spans="2:7" x14ac:dyDescent="0.2">
      <c r="B15" s="31" t="s">
        <v>292</v>
      </c>
      <c r="C15" s="179"/>
      <c r="D15" s="180"/>
      <c r="E15" s="16"/>
      <c r="F15" s="16"/>
      <c r="G15" s="16"/>
    </row>
    <row r="16" spans="2:7" x14ac:dyDescent="0.2">
      <c r="B16" s="31" t="s">
        <v>293</v>
      </c>
      <c r="C16" s="179"/>
      <c r="D16" s="180"/>
      <c r="E16" s="16"/>
      <c r="F16" s="16"/>
      <c r="G16" s="16"/>
    </row>
    <row r="17" spans="2:7" x14ac:dyDescent="0.2">
      <c r="B17" s="31" t="s">
        <v>294</v>
      </c>
      <c r="C17" s="179"/>
      <c r="D17" s="180"/>
      <c r="E17" s="16"/>
      <c r="F17" s="16"/>
      <c r="G17" s="16"/>
    </row>
    <row r="18" spans="2:7" x14ac:dyDescent="0.2">
      <c r="B18" s="19" t="s">
        <v>295</v>
      </c>
      <c r="C18" s="179"/>
      <c r="D18" s="180"/>
      <c r="E18" s="16"/>
      <c r="F18" s="16"/>
      <c r="G18" s="16"/>
    </row>
    <row r="19" spans="2:7" x14ac:dyDescent="0.2">
      <c r="B19" s="31" t="s">
        <v>296</v>
      </c>
      <c r="C19" s="181"/>
      <c r="D19" s="182"/>
      <c r="E19" s="16"/>
      <c r="F19" s="16"/>
      <c r="G19" s="16"/>
    </row>
    <row r="20" spans="2:7" x14ac:dyDescent="0.2">
      <c r="B20" s="34" t="s">
        <v>297</v>
      </c>
      <c r="C20" s="31">
        <f>+C18+C19</f>
        <v>0</v>
      </c>
      <c r="D20" s="31">
        <f>+D18+D19</f>
        <v>0</v>
      </c>
      <c r="E20" s="16"/>
      <c r="F20" s="16"/>
      <c r="G20" s="16"/>
    </row>
    <row r="21" spans="2:7" x14ac:dyDescent="0.2">
      <c r="B21" s="26" t="s">
        <v>298</v>
      </c>
      <c r="C21" s="16"/>
      <c r="D21" s="16"/>
      <c r="E21" s="16"/>
      <c r="F21" s="16"/>
      <c r="G21" s="16"/>
    </row>
    <row r="22" spans="2:7" x14ac:dyDescent="0.2">
      <c r="B22" s="26" t="s">
        <v>299</v>
      </c>
      <c r="C22" s="16"/>
      <c r="D22" s="16"/>
      <c r="E22" s="16"/>
      <c r="F22" s="16"/>
      <c r="G22" s="16"/>
    </row>
    <row r="23" spans="2:7" x14ac:dyDescent="0.2">
      <c r="B23" s="16" t="s">
        <v>300</v>
      </c>
      <c r="C23" s="16"/>
      <c r="D23" s="16"/>
      <c r="E23" s="16"/>
      <c r="F23" s="16"/>
      <c r="G23" s="16"/>
    </row>
    <row r="24" spans="2:7" x14ac:dyDescent="0.2">
      <c r="B24" s="31" t="s">
        <v>288</v>
      </c>
      <c r="C24" s="177" t="s">
        <v>287</v>
      </c>
      <c r="D24" s="178"/>
      <c r="E24" s="16"/>
      <c r="F24" s="16"/>
      <c r="G24" s="16"/>
    </row>
    <row r="25" spans="2:7" x14ac:dyDescent="0.2">
      <c r="B25" s="31" t="s">
        <v>289</v>
      </c>
      <c r="C25" s="179"/>
      <c r="D25" s="180"/>
      <c r="E25" s="16"/>
      <c r="F25" s="16"/>
      <c r="G25" s="16"/>
    </row>
    <row r="26" spans="2:7" x14ac:dyDescent="0.2">
      <c r="B26" s="31" t="s">
        <v>290</v>
      </c>
      <c r="C26" s="179"/>
      <c r="D26" s="180"/>
      <c r="E26" s="16"/>
      <c r="F26" s="16"/>
      <c r="G26" s="16"/>
    </row>
    <row r="27" spans="2:7" x14ac:dyDescent="0.2">
      <c r="B27" s="31" t="s">
        <v>291</v>
      </c>
      <c r="C27" s="179"/>
      <c r="D27" s="180"/>
      <c r="E27" s="16"/>
      <c r="F27" s="16"/>
      <c r="G27" s="16"/>
    </row>
    <row r="28" spans="2:7" x14ac:dyDescent="0.2">
      <c r="B28" s="31" t="s">
        <v>292</v>
      </c>
      <c r="C28" s="179"/>
      <c r="D28" s="180"/>
      <c r="E28" s="16"/>
      <c r="F28" s="16"/>
      <c r="G28" s="16"/>
    </row>
    <row r="29" spans="2:7" x14ac:dyDescent="0.2">
      <c r="B29" s="31" t="s">
        <v>293</v>
      </c>
      <c r="C29" s="179"/>
      <c r="D29" s="180"/>
      <c r="E29" s="16"/>
      <c r="F29" s="16"/>
      <c r="G29" s="16"/>
    </row>
    <row r="30" spans="2:7" x14ac:dyDescent="0.2">
      <c r="B30" s="31" t="s">
        <v>294</v>
      </c>
      <c r="C30" s="179"/>
      <c r="D30" s="180"/>
      <c r="E30" s="16"/>
      <c r="F30" s="16"/>
      <c r="G30" s="16"/>
    </row>
    <row r="31" spans="2:7" x14ac:dyDescent="0.2">
      <c r="B31" s="31" t="s">
        <v>295</v>
      </c>
      <c r="C31" s="181"/>
      <c r="D31" s="182"/>
      <c r="E31" s="16"/>
      <c r="F31" s="16"/>
      <c r="G31" s="16"/>
    </row>
    <row r="32" spans="2:7" x14ac:dyDescent="0.2">
      <c r="B32" s="26" t="s">
        <v>301</v>
      </c>
      <c r="C32" s="16"/>
      <c r="D32" s="16"/>
      <c r="E32" s="16"/>
      <c r="F32" s="16"/>
      <c r="G32" s="16"/>
    </row>
    <row r="33" spans="2:7" x14ac:dyDescent="0.2">
      <c r="B33" s="16" t="s">
        <v>300</v>
      </c>
      <c r="C33" s="16"/>
      <c r="D33" s="16"/>
      <c r="E33" s="16"/>
      <c r="F33" s="16"/>
      <c r="G33" s="16"/>
    </row>
    <row r="34" spans="2:7" x14ac:dyDescent="0.2">
      <c r="B34" s="31" t="s">
        <v>288</v>
      </c>
      <c r="C34" s="177" t="s">
        <v>287</v>
      </c>
      <c r="D34" s="178"/>
      <c r="E34" s="16"/>
      <c r="F34" s="16"/>
      <c r="G34" s="16"/>
    </row>
    <row r="35" spans="2:7" x14ac:dyDescent="0.2">
      <c r="B35" s="31" t="s">
        <v>289</v>
      </c>
      <c r="C35" s="179"/>
      <c r="D35" s="180"/>
      <c r="E35" s="16"/>
      <c r="F35" s="16"/>
      <c r="G35" s="16"/>
    </row>
    <row r="36" spans="2:7" x14ac:dyDescent="0.2">
      <c r="B36" s="31" t="s">
        <v>290</v>
      </c>
      <c r="C36" s="179"/>
      <c r="D36" s="180"/>
      <c r="E36" s="16"/>
      <c r="F36" s="16"/>
      <c r="G36" s="16"/>
    </row>
    <row r="37" spans="2:7" x14ac:dyDescent="0.2">
      <c r="B37" s="31" t="s">
        <v>291</v>
      </c>
      <c r="C37" s="179"/>
      <c r="D37" s="180"/>
      <c r="E37" s="16"/>
      <c r="F37" s="16"/>
      <c r="G37" s="16"/>
    </row>
    <row r="38" spans="2:7" x14ac:dyDescent="0.2">
      <c r="B38" s="31" t="s">
        <v>292</v>
      </c>
      <c r="C38" s="179"/>
      <c r="D38" s="180"/>
      <c r="E38" s="16"/>
      <c r="F38" s="16"/>
      <c r="G38" s="16"/>
    </row>
    <row r="39" spans="2:7" x14ac:dyDescent="0.2">
      <c r="B39" s="31" t="s">
        <v>293</v>
      </c>
      <c r="C39" s="179"/>
      <c r="D39" s="180"/>
      <c r="E39" s="16"/>
      <c r="F39" s="16"/>
      <c r="G39" s="16"/>
    </row>
    <row r="40" spans="2:7" x14ac:dyDescent="0.2">
      <c r="B40" s="31" t="s">
        <v>294</v>
      </c>
      <c r="C40" s="179"/>
      <c r="D40" s="180"/>
      <c r="E40" s="16"/>
      <c r="F40" s="16"/>
      <c r="G40" s="16"/>
    </row>
    <row r="41" spans="2:7" x14ac:dyDescent="0.2">
      <c r="B41" s="31" t="s">
        <v>295</v>
      </c>
      <c r="C41" s="179"/>
      <c r="D41" s="180"/>
      <c r="E41" s="16"/>
      <c r="F41" s="16"/>
      <c r="G41" s="16"/>
    </row>
    <row r="42" spans="2:7" x14ac:dyDescent="0.2">
      <c r="B42" s="34" t="s">
        <v>302</v>
      </c>
      <c r="C42" s="181"/>
      <c r="D42" s="182"/>
      <c r="E42" s="16"/>
      <c r="F42" s="16"/>
      <c r="G42" s="16"/>
    </row>
    <row r="43" spans="2:7" x14ac:dyDescent="0.2">
      <c r="B43" s="16"/>
      <c r="C43" s="16"/>
      <c r="D43" s="16"/>
      <c r="E43" s="16"/>
      <c r="F43" s="16"/>
      <c r="G43" s="16"/>
    </row>
    <row r="44" spans="2:7" x14ac:dyDescent="0.2">
      <c r="B44" s="26" t="s">
        <v>303</v>
      </c>
      <c r="C44" s="16"/>
      <c r="D44" s="16"/>
      <c r="E44" s="16"/>
      <c r="F44" s="16"/>
      <c r="G44" s="16"/>
    </row>
    <row r="45" spans="2:7" x14ac:dyDescent="0.2">
      <c r="B45" s="26" t="s">
        <v>304</v>
      </c>
      <c r="C45" s="16"/>
      <c r="D45" s="16"/>
      <c r="E45" s="16"/>
      <c r="F45" s="16"/>
      <c r="G45" s="16"/>
    </row>
    <row r="46" spans="2:7" x14ac:dyDescent="0.2">
      <c r="B46" s="16"/>
      <c r="C46" s="16"/>
      <c r="D46" s="16"/>
      <c r="E46" s="16"/>
      <c r="F46" s="16"/>
      <c r="G46" s="16"/>
    </row>
    <row r="47" spans="2:7" x14ac:dyDescent="0.2">
      <c r="B47" s="31" t="s">
        <v>288</v>
      </c>
      <c r="C47" s="177" t="s">
        <v>287</v>
      </c>
      <c r="D47" s="178"/>
      <c r="E47" s="16"/>
      <c r="F47" s="16"/>
      <c r="G47" s="16"/>
    </row>
    <row r="48" spans="2:7" x14ac:dyDescent="0.2">
      <c r="B48" s="31" t="s">
        <v>289</v>
      </c>
      <c r="C48" s="179"/>
      <c r="D48" s="180"/>
      <c r="E48" s="16"/>
      <c r="F48" s="16"/>
      <c r="G48" s="16"/>
    </row>
    <row r="49" spans="2:7" x14ac:dyDescent="0.2">
      <c r="B49" s="31" t="s">
        <v>290</v>
      </c>
      <c r="C49" s="179"/>
      <c r="D49" s="180"/>
      <c r="E49" s="16"/>
      <c r="F49" s="16"/>
      <c r="G49" s="16"/>
    </row>
    <row r="50" spans="2:7" x14ac:dyDescent="0.2">
      <c r="B50" s="31" t="s">
        <v>291</v>
      </c>
      <c r="C50" s="179"/>
      <c r="D50" s="180"/>
      <c r="E50" s="16"/>
      <c r="F50" s="16"/>
      <c r="G50" s="16"/>
    </row>
    <row r="51" spans="2:7" x14ac:dyDescent="0.2">
      <c r="B51" s="31" t="s">
        <v>292</v>
      </c>
      <c r="C51" s="179"/>
      <c r="D51" s="180"/>
      <c r="E51" s="16"/>
      <c r="F51" s="16"/>
      <c r="G51" s="16"/>
    </row>
    <row r="52" spans="2:7" x14ac:dyDescent="0.2">
      <c r="B52" s="31" t="s">
        <v>293</v>
      </c>
      <c r="C52" s="179"/>
      <c r="D52" s="180"/>
      <c r="E52" s="16"/>
      <c r="F52" s="16"/>
      <c r="G52" s="16"/>
    </row>
    <row r="53" spans="2:7" x14ac:dyDescent="0.2">
      <c r="B53" s="31" t="s">
        <v>294</v>
      </c>
      <c r="C53" s="179"/>
      <c r="D53" s="180"/>
      <c r="E53" s="16"/>
      <c r="F53" s="16"/>
      <c r="G53" s="16"/>
    </row>
    <row r="54" spans="2:7" x14ac:dyDescent="0.2">
      <c r="B54" s="31" t="s">
        <v>295</v>
      </c>
      <c r="C54" s="181"/>
      <c r="D54" s="182"/>
      <c r="E54" s="16"/>
      <c r="F54" s="16"/>
      <c r="G54" s="16"/>
    </row>
    <row r="55" spans="2:7" x14ac:dyDescent="0.2">
      <c r="B55" s="16"/>
      <c r="C55" s="16"/>
      <c r="D55" s="16"/>
      <c r="E55" s="16"/>
      <c r="F55" s="16"/>
      <c r="G55" s="16"/>
    </row>
    <row r="56" spans="2:7" x14ac:dyDescent="0.2">
      <c r="B56" s="16"/>
      <c r="C56" s="16"/>
      <c r="D56" s="16"/>
      <c r="E56" s="16"/>
      <c r="F56" s="16"/>
      <c r="G56" s="16"/>
    </row>
    <row r="57" spans="2:7" x14ac:dyDescent="0.2">
      <c r="B57" s="16"/>
      <c r="C57" s="16"/>
      <c r="D57" s="16"/>
      <c r="E57" s="16"/>
      <c r="F57" s="16"/>
      <c r="G57" s="16"/>
    </row>
    <row r="58" spans="2:7" x14ac:dyDescent="0.2">
      <c r="B58" s="16"/>
      <c r="C58" s="16"/>
      <c r="D58" s="16"/>
      <c r="E58" s="16"/>
      <c r="F58" s="16"/>
      <c r="G58" s="16"/>
    </row>
    <row r="59" spans="2:7" x14ac:dyDescent="0.2">
      <c r="B59" s="16"/>
      <c r="C59" s="16"/>
      <c r="D59" s="16"/>
      <c r="E59" s="16"/>
      <c r="F59" s="16"/>
      <c r="G59" s="16"/>
    </row>
    <row r="60" spans="2:7" x14ac:dyDescent="0.2">
      <c r="B60" s="16"/>
      <c r="C60" s="16"/>
      <c r="D60" s="16"/>
      <c r="E60" s="16"/>
      <c r="F60" s="16"/>
      <c r="G60" s="16"/>
    </row>
    <row r="61" spans="2:7" x14ac:dyDescent="0.2">
      <c r="B61" s="16"/>
      <c r="C61" s="16"/>
      <c r="D61" s="16"/>
      <c r="E61" s="16"/>
      <c r="F61" s="16"/>
      <c r="G61" s="16"/>
    </row>
    <row r="62" spans="2:7" x14ac:dyDescent="0.2">
      <c r="B62" s="16"/>
      <c r="C62" s="16"/>
      <c r="D62" s="16"/>
      <c r="E62" s="16"/>
      <c r="F62" s="16"/>
      <c r="G62" s="16"/>
    </row>
    <row r="63" spans="2:7" x14ac:dyDescent="0.2">
      <c r="B63" s="16"/>
      <c r="C63" s="16"/>
      <c r="D63" s="16"/>
      <c r="E63" s="16"/>
      <c r="F63" s="16"/>
      <c r="G63" s="16"/>
    </row>
    <row r="64" spans="2:7" x14ac:dyDescent="0.2">
      <c r="B64" s="16"/>
      <c r="C64" s="16"/>
      <c r="D64" s="16"/>
      <c r="E64" s="16"/>
      <c r="F64" s="16"/>
      <c r="G64" s="16"/>
    </row>
    <row r="65" spans="2:7" x14ac:dyDescent="0.2">
      <c r="B65" s="16"/>
      <c r="C65" s="16"/>
      <c r="D65" s="16"/>
      <c r="E65" s="16"/>
      <c r="F65" s="16"/>
      <c r="G65" s="16"/>
    </row>
  </sheetData>
  <mergeCells count="10">
    <mergeCell ref="B6:D6"/>
    <mergeCell ref="B1:D1"/>
    <mergeCell ref="B2:D2"/>
    <mergeCell ref="B3:D3"/>
    <mergeCell ref="B5:D5"/>
    <mergeCell ref="B8:D8"/>
    <mergeCell ref="C10:D19"/>
    <mergeCell ref="C24:D31"/>
    <mergeCell ref="C34:D42"/>
    <mergeCell ref="C47:D54"/>
  </mergeCells>
  <printOptions horizontalCentered="1"/>
  <pageMargins left="0.19685039370078741" right="0.19685039370078741" top="0.19685039370078741" bottom="0.19685039370078741"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I29"/>
  <sheetViews>
    <sheetView topLeftCell="A13" workbookViewId="0">
      <selection activeCell="B16" sqref="B16:H16"/>
    </sheetView>
  </sheetViews>
  <sheetFormatPr defaultRowHeight="12.75" x14ac:dyDescent="0.2"/>
  <cols>
    <col min="1" max="1" width="2.7109375" style="32" customWidth="1"/>
    <col min="2" max="2" width="5.7109375" style="32" customWidth="1"/>
    <col min="3" max="3" width="15.7109375" style="32" customWidth="1"/>
    <col min="4" max="5" width="30.7109375" style="32" customWidth="1"/>
    <col min="6" max="9" width="15.7109375" style="32" customWidth="1"/>
    <col min="10" max="16384" width="9.140625" style="32"/>
  </cols>
  <sheetData>
    <row r="2" spans="2:9" x14ac:dyDescent="0.2">
      <c r="B2" s="172" t="str">
        <f>+'A1'!B1:D1</f>
        <v>[Name of the Bank]</v>
      </c>
      <c r="C2" s="172"/>
      <c r="D2" s="172"/>
      <c r="E2" s="172"/>
      <c r="F2" s="172"/>
      <c r="G2" s="172"/>
      <c r="H2" s="172"/>
      <c r="I2" s="16"/>
    </row>
    <row r="3" spans="2:9" x14ac:dyDescent="0.2">
      <c r="B3" s="172" t="str">
        <f>+'A1'!B2:D2</f>
        <v>[Name of the Branch]</v>
      </c>
      <c r="C3" s="172"/>
      <c r="D3" s="172"/>
      <c r="E3" s="172"/>
      <c r="F3" s="172"/>
      <c r="G3" s="172"/>
      <c r="H3" s="172"/>
      <c r="I3" s="16"/>
    </row>
    <row r="4" spans="2:9" x14ac:dyDescent="0.2">
      <c r="B4" s="172" t="str">
        <f>+'A1'!B3:D3</f>
        <v>Distinctive Code: [Branch Code]</v>
      </c>
      <c r="C4" s="172"/>
      <c r="D4" s="172"/>
      <c r="E4" s="172"/>
      <c r="F4" s="172"/>
      <c r="G4" s="172"/>
      <c r="H4" s="172"/>
      <c r="I4" s="16"/>
    </row>
    <row r="5" spans="2:9" x14ac:dyDescent="0.2">
      <c r="B5" s="17"/>
      <c r="C5" s="17"/>
      <c r="D5" s="17"/>
      <c r="E5" s="16"/>
      <c r="F5" s="16"/>
      <c r="G5" s="16"/>
      <c r="H5" s="16"/>
      <c r="I5" s="16"/>
    </row>
    <row r="6" spans="2:9" x14ac:dyDescent="0.2">
      <c r="B6" s="172" t="s">
        <v>280</v>
      </c>
      <c r="C6" s="172"/>
      <c r="D6" s="172"/>
      <c r="E6" s="172"/>
      <c r="F6" s="172"/>
      <c r="G6" s="172"/>
      <c r="H6" s="172"/>
      <c r="I6" s="16"/>
    </row>
    <row r="7" spans="2:9" x14ac:dyDescent="0.2">
      <c r="B7" s="172" t="s">
        <v>305</v>
      </c>
      <c r="C7" s="172"/>
      <c r="D7" s="172"/>
      <c r="E7" s="172"/>
      <c r="F7" s="172"/>
      <c r="G7" s="172"/>
      <c r="H7" s="172"/>
      <c r="I7" s="16"/>
    </row>
    <row r="8" spans="2:9" x14ac:dyDescent="0.2">
      <c r="B8" s="187" t="s">
        <v>138</v>
      </c>
      <c r="C8" s="187"/>
      <c r="D8" s="187"/>
      <c r="E8" s="187"/>
      <c r="F8" s="187"/>
      <c r="G8" s="187"/>
      <c r="H8" s="187"/>
      <c r="I8" s="16"/>
    </row>
    <row r="9" spans="2:9" x14ac:dyDescent="0.2">
      <c r="B9" s="16"/>
      <c r="C9" s="16"/>
      <c r="D9" s="16"/>
      <c r="E9" s="16"/>
      <c r="F9" s="18" t="str">
        <f>+'A1'!C7</f>
        <v>Period: 01.04.2019 to 31.03.2020</v>
      </c>
      <c r="G9" s="16"/>
      <c r="H9" s="16"/>
      <c r="I9" s="16"/>
    </row>
    <row r="10" spans="2:9" ht="25.5" x14ac:dyDescent="0.2">
      <c r="B10" s="35" t="s">
        <v>0</v>
      </c>
      <c r="C10" s="35" t="s">
        <v>306</v>
      </c>
      <c r="D10" s="35" t="s">
        <v>307</v>
      </c>
      <c r="E10" s="35" t="s">
        <v>308</v>
      </c>
      <c r="F10" s="35" t="s">
        <v>309</v>
      </c>
      <c r="G10" s="35" t="s">
        <v>310</v>
      </c>
      <c r="H10" s="35" t="s">
        <v>311</v>
      </c>
      <c r="I10" s="16"/>
    </row>
    <row r="11" spans="2:9" x14ac:dyDescent="0.2">
      <c r="B11" s="31"/>
      <c r="C11" s="31"/>
      <c r="D11" s="31"/>
      <c r="E11" s="31"/>
      <c r="F11" s="31"/>
      <c r="G11" s="31"/>
      <c r="H11" s="31"/>
      <c r="I11" s="16"/>
    </row>
    <row r="12" spans="2:9" x14ac:dyDescent="0.2">
      <c r="B12" s="184" t="s">
        <v>287</v>
      </c>
      <c r="C12" s="185"/>
      <c r="D12" s="185"/>
      <c r="E12" s="185"/>
      <c r="F12" s="185"/>
      <c r="G12" s="185"/>
      <c r="H12" s="186"/>
      <c r="I12" s="16"/>
    </row>
    <row r="13" spans="2:9" x14ac:dyDescent="0.2">
      <c r="B13" s="36"/>
      <c r="C13" s="36"/>
      <c r="D13" s="36"/>
      <c r="E13" s="36"/>
      <c r="F13" s="36"/>
      <c r="G13" s="36"/>
      <c r="H13" s="36"/>
    </row>
    <row r="15" spans="2:9" x14ac:dyDescent="0.2">
      <c r="B15" s="172" t="s">
        <v>312</v>
      </c>
      <c r="C15" s="172"/>
      <c r="D15" s="172"/>
      <c r="E15" s="172"/>
      <c r="F15" s="172"/>
      <c r="G15" s="172"/>
      <c r="H15" s="172"/>
    </row>
    <row r="16" spans="2:9" x14ac:dyDescent="0.2">
      <c r="B16" s="187" t="s">
        <v>313</v>
      </c>
      <c r="C16" s="187"/>
      <c r="D16" s="187"/>
      <c r="E16" s="187"/>
      <c r="F16" s="187"/>
      <c r="G16" s="187"/>
      <c r="H16" s="187"/>
    </row>
    <row r="17" spans="2:8" x14ac:dyDescent="0.2">
      <c r="F17" s="18" t="str">
        <f>+F9</f>
        <v>Period: 01.04.2019 to 31.03.2020</v>
      </c>
    </row>
    <row r="18" spans="2:8" ht="25.5" x14ac:dyDescent="0.2">
      <c r="B18" s="35" t="s">
        <v>0</v>
      </c>
      <c r="C18" s="35" t="s">
        <v>306</v>
      </c>
      <c r="D18" s="35" t="s">
        <v>307</v>
      </c>
      <c r="E18" s="35" t="s">
        <v>308</v>
      </c>
      <c r="F18" s="35" t="s">
        <v>309</v>
      </c>
      <c r="G18" s="35" t="s">
        <v>310</v>
      </c>
      <c r="H18" s="35" t="s">
        <v>311</v>
      </c>
    </row>
    <row r="19" spans="2:8" x14ac:dyDescent="0.2">
      <c r="B19" s="31"/>
      <c r="C19" s="31"/>
      <c r="D19" s="31"/>
      <c r="E19" s="31"/>
      <c r="F19" s="31"/>
      <c r="G19" s="31"/>
      <c r="H19" s="31"/>
    </row>
    <row r="20" spans="2:8" x14ac:dyDescent="0.2">
      <c r="B20" s="184" t="s">
        <v>287</v>
      </c>
      <c r="C20" s="185"/>
      <c r="D20" s="185"/>
      <c r="E20" s="185"/>
      <c r="F20" s="185"/>
      <c r="G20" s="185"/>
      <c r="H20" s="186"/>
    </row>
    <row r="21" spans="2:8" x14ac:dyDescent="0.2">
      <c r="B21" s="36"/>
      <c r="C21" s="36"/>
      <c r="D21" s="36"/>
      <c r="E21" s="36"/>
      <c r="F21" s="36"/>
      <c r="G21" s="36"/>
      <c r="H21" s="36"/>
    </row>
    <row r="23" spans="2:8" x14ac:dyDescent="0.2">
      <c r="B23" s="172" t="s">
        <v>314</v>
      </c>
      <c r="C23" s="172"/>
      <c r="D23" s="172"/>
      <c r="E23" s="172"/>
      <c r="F23" s="172"/>
      <c r="G23" s="172"/>
      <c r="H23" s="172"/>
    </row>
    <row r="24" spans="2:8" ht="30" customHeight="1" x14ac:dyDescent="0.2">
      <c r="B24" s="183" t="s">
        <v>315</v>
      </c>
      <c r="C24" s="183"/>
      <c r="D24" s="183"/>
      <c r="E24" s="183"/>
      <c r="F24" s="183"/>
      <c r="G24" s="183"/>
      <c r="H24" s="183"/>
    </row>
    <row r="25" spans="2:8" x14ac:dyDescent="0.2">
      <c r="F25" s="18" t="str">
        <f>+F9</f>
        <v>Period: 01.04.2019 to 31.03.2020</v>
      </c>
    </row>
    <row r="26" spans="2:8" ht="25.5" x14ac:dyDescent="0.2">
      <c r="B26" s="35" t="s">
        <v>0</v>
      </c>
      <c r="C26" s="35" t="s">
        <v>316</v>
      </c>
      <c r="D26" s="35" t="s">
        <v>307</v>
      </c>
      <c r="E26" s="35" t="s">
        <v>317</v>
      </c>
      <c r="F26" s="35" t="s">
        <v>309</v>
      </c>
      <c r="G26" s="35" t="s">
        <v>310</v>
      </c>
      <c r="H26" s="35" t="s">
        <v>311</v>
      </c>
    </row>
    <row r="27" spans="2:8" x14ac:dyDescent="0.2">
      <c r="B27" s="31"/>
      <c r="C27" s="31"/>
      <c r="D27" s="31"/>
      <c r="E27" s="31"/>
      <c r="F27" s="31"/>
      <c r="G27" s="31"/>
      <c r="H27" s="31"/>
    </row>
    <row r="28" spans="2:8" x14ac:dyDescent="0.2">
      <c r="B28" s="184" t="s">
        <v>287</v>
      </c>
      <c r="C28" s="185"/>
      <c r="D28" s="185"/>
      <c r="E28" s="185"/>
      <c r="F28" s="185"/>
      <c r="G28" s="185"/>
      <c r="H28" s="186"/>
    </row>
    <row r="29" spans="2:8" x14ac:dyDescent="0.2">
      <c r="B29" s="31"/>
      <c r="C29" s="31"/>
      <c r="D29" s="31"/>
      <c r="E29" s="31"/>
      <c r="F29" s="31"/>
      <c r="G29" s="31"/>
      <c r="H29" s="31"/>
    </row>
  </sheetData>
  <mergeCells count="13">
    <mergeCell ref="B7:H7"/>
    <mergeCell ref="B2:H2"/>
    <mergeCell ref="B3:H3"/>
    <mergeCell ref="B4:H4"/>
    <mergeCell ref="B6:H6"/>
    <mergeCell ref="B24:H24"/>
    <mergeCell ref="B28:H28"/>
    <mergeCell ref="B8:H8"/>
    <mergeCell ref="B12:H12"/>
    <mergeCell ref="B15:H15"/>
    <mergeCell ref="B16:H16"/>
    <mergeCell ref="B20:H20"/>
    <mergeCell ref="B23:H23"/>
  </mergeCells>
  <printOptions horizontalCentered="1"/>
  <pageMargins left="0.19685039370078741" right="0.19685039370078741" top="0.19685039370078741" bottom="0.19685039370078741" header="0.31496062992125984" footer="0.31496062992125984"/>
  <pageSetup paperSize="9" orientation="landscape"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13"/>
  <sheetViews>
    <sheetView workbookViewId="0">
      <selection activeCell="D23" sqref="D23"/>
    </sheetView>
  </sheetViews>
  <sheetFormatPr defaultRowHeight="12.75" x14ac:dyDescent="0.2"/>
  <cols>
    <col min="1" max="1" width="2.7109375" style="32" customWidth="1"/>
    <col min="2" max="2" width="15.7109375" style="32" customWidth="1"/>
    <col min="3" max="3" width="30.7109375" style="32" customWidth="1"/>
    <col min="4" max="4" width="45.7109375" style="32" customWidth="1"/>
    <col min="5" max="5" width="15.7109375" style="32" customWidth="1"/>
    <col min="6" max="16384" width="9.140625" style="32"/>
  </cols>
  <sheetData>
    <row r="2" spans="2:5" x14ac:dyDescent="0.2">
      <c r="B2" s="172" t="str">
        <f>+'A 2,3,4'!B2:H2</f>
        <v>[Name of the Bank]</v>
      </c>
      <c r="C2" s="172"/>
      <c r="D2" s="172"/>
      <c r="E2" s="16"/>
    </row>
    <row r="3" spans="2:5" x14ac:dyDescent="0.2">
      <c r="B3" s="172" t="str">
        <f>+'A 2,3,4'!B3:H3</f>
        <v>[Name of the Branch]</v>
      </c>
      <c r="C3" s="172"/>
      <c r="D3" s="172"/>
      <c r="E3" s="16"/>
    </row>
    <row r="4" spans="2:5" x14ac:dyDescent="0.2">
      <c r="B4" s="172" t="str">
        <f>+'A 2,3,4'!B4:H4</f>
        <v>Distinctive Code: [Branch Code]</v>
      </c>
      <c r="C4" s="172"/>
      <c r="D4" s="172"/>
      <c r="E4" s="16"/>
    </row>
    <row r="5" spans="2:5" x14ac:dyDescent="0.2">
      <c r="B5" s="17"/>
      <c r="C5" s="17"/>
      <c r="D5" s="16"/>
      <c r="E5" s="16"/>
    </row>
    <row r="6" spans="2:5" x14ac:dyDescent="0.2">
      <c r="B6" s="172" t="s">
        <v>280</v>
      </c>
      <c r="C6" s="172"/>
      <c r="D6" s="172"/>
      <c r="E6" s="16"/>
    </row>
    <row r="7" spans="2:5" x14ac:dyDescent="0.2">
      <c r="B7" s="172" t="s">
        <v>318</v>
      </c>
      <c r="C7" s="172"/>
      <c r="D7" s="172"/>
      <c r="E7" s="16"/>
    </row>
    <row r="8" spans="2:5" x14ac:dyDescent="0.2">
      <c r="B8" s="187" t="s">
        <v>319</v>
      </c>
      <c r="C8" s="187"/>
      <c r="D8" s="187"/>
      <c r="E8" s="16"/>
    </row>
    <row r="9" spans="2:5" x14ac:dyDescent="0.2">
      <c r="B9" s="16"/>
      <c r="C9" s="16"/>
      <c r="D9" s="18" t="str">
        <f>+'A 2,3,4'!F25</f>
        <v>Period: 01.04.2019 to 31.03.2020</v>
      </c>
      <c r="E9" s="16"/>
    </row>
    <row r="10" spans="2:5" x14ac:dyDescent="0.2">
      <c r="B10" s="35" t="s">
        <v>320</v>
      </c>
      <c r="C10" s="35" t="s">
        <v>285</v>
      </c>
      <c r="D10" s="35" t="s">
        <v>311</v>
      </c>
      <c r="E10" s="16"/>
    </row>
    <row r="11" spans="2:5" x14ac:dyDescent="0.2">
      <c r="B11" s="31"/>
      <c r="C11" s="31"/>
      <c r="D11" s="31"/>
      <c r="E11" s="16"/>
    </row>
    <row r="12" spans="2:5" x14ac:dyDescent="0.2">
      <c r="B12" s="184" t="s">
        <v>287</v>
      </c>
      <c r="C12" s="185"/>
      <c r="D12" s="186"/>
      <c r="E12" s="16"/>
    </row>
    <row r="13" spans="2:5" x14ac:dyDescent="0.2">
      <c r="B13" s="36"/>
      <c r="C13" s="36"/>
      <c r="D13" s="36"/>
    </row>
  </sheetData>
  <mergeCells count="7">
    <mergeCell ref="B8:D8"/>
    <mergeCell ref="B12:D12"/>
    <mergeCell ref="B2:D2"/>
    <mergeCell ref="B3:D3"/>
    <mergeCell ref="B4:D4"/>
    <mergeCell ref="B6:D6"/>
    <mergeCell ref="B7:D7"/>
  </mergeCells>
  <printOptions horizontalCentered="1"/>
  <pageMargins left="0.19685039370078741" right="0.19685039370078741" top="0.19685039370078741" bottom="0.19685039370078741" header="0.31496062992125984" footer="0.31496062992125984"/>
  <pageSetup paperSize="9" scale="93"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13"/>
  <sheetViews>
    <sheetView workbookViewId="0">
      <selection activeCell="B5" sqref="B5:E5"/>
    </sheetView>
  </sheetViews>
  <sheetFormatPr defaultRowHeight="12.75" x14ac:dyDescent="0.2"/>
  <cols>
    <col min="1" max="1" width="2.7109375" style="32" customWidth="1"/>
    <col min="2" max="2" width="15.7109375" style="32" customWidth="1"/>
    <col min="3" max="4" width="20.7109375" style="32" customWidth="1"/>
    <col min="5" max="5" width="45.7109375" style="32" customWidth="1"/>
    <col min="6" max="6" width="15.7109375" style="32" customWidth="1"/>
    <col min="7" max="16384" width="9.140625" style="32"/>
  </cols>
  <sheetData>
    <row r="2" spans="2:6" x14ac:dyDescent="0.2">
      <c r="B2" s="172" t="str">
        <f>+'A5'!B2:D2</f>
        <v>[Name of the Bank]</v>
      </c>
      <c r="C2" s="172"/>
      <c r="D2" s="172"/>
      <c r="E2" s="172"/>
      <c r="F2" s="16"/>
    </row>
    <row r="3" spans="2:6" x14ac:dyDescent="0.2">
      <c r="B3" s="172" t="str">
        <f>+'A5'!B3:D3</f>
        <v>[Name of the Branch]</v>
      </c>
      <c r="C3" s="172"/>
      <c r="D3" s="172"/>
      <c r="E3" s="172"/>
      <c r="F3" s="16"/>
    </row>
    <row r="4" spans="2:6" x14ac:dyDescent="0.2">
      <c r="B4" s="172" t="str">
        <f>+'A5'!B4:D4</f>
        <v>Distinctive Code: [Branch Code]</v>
      </c>
      <c r="C4" s="172"/>
      <c r="D4" s="172"/>
      <c r="E4" s="172"/>
      <c r="F4" s="16"/>
    </row>
    <row r="5" spans="2:6" x14ac:dyDescent="0.2">
      <c r="B5" s="17"/>
      <c r="C5" s="17"/>
      <c r="D5" s="17"/>
      <c r="E5" s="16"/>
      <c r="F5" s="16"/>
    </row>
    <row r="6" spans="2:6" x14ac:dyDescent="0.2">
      <c r="B6" s="172" t="s">
        <v>280</v>
      </c>
      <c r="C6" s="172"/>
      <c r="D6" s="172"/>
      <c r="E6" s="172"/>
      <c r="F6" s="16"/>
    </row>
    <row r="7" spans="2:6" x14ac:dyDescent="0.2">
      <c r="B7" s="172" t="s">
        <v>321</v>
      </c>
      <c r="C7" s="172"/>
      <c r="D7" s="172"/>
      <c r="E7" s="172"/>
      <c r="F7" s="16"/>
    </row>
    <row r="8" spans="2:6" x14ac:dyDescent="0.2">
      <c r="B8" s="187" t="s">
        <v>322</v>
      </c>
      <c r="C8" s="187"/>
      <c r="D8" s="187"/>
      <c r="E8" s="187"/>
      <c r="F8" s="16"/>
    </row>
    <row r="9" spans="2:6" x14ac:dyDescent="0.2">
      <c r="B9" s="16"/>
      <c r="C9" s="16"/>
      <c r="D9" s="16"/>
      <c r="E9" s="18" t="str">
        <f>+'A5'!D9</f>
        <v>Period: 01.04.2019 to 31.03.2020</v>
      </c>
      <c r="F9" s="16"/>
    </row>
    <row r="10" spans="2:6" x14ac:dyDescent="0.2">
      <c r="B10" s="35" t="s">
        <v>320</v>
      </c>
      <c r="C10" s="35" t="s">
        <v>323</v>
      </c>
      <c r="D10" s="35" t="s">
        <v>285</v>
      </c>
      <c r="E10" s="35" t="s">
        <v>311</v>
      </c>
      <c r="F10" s="16"/>
    </row>
    <row r="11" spans="2:6" x14ac:dyDescent="0.2">
      <c r="B11" s="31"/>
      <c r="C11" s="31"/>
      <c r="D11" s="31"/>
      <c r="E11" s="31"/>
      <c r="F11" s="16"/>
    </row>
    <row r="12" spans="2:6" x14ac:dyDescent="0.2">
      <c r="B12" s="184" t="s">
        <v>287</v>
      </c>
      <c r="C12" s="185"/>
      <c r="D12" s="185"/>
      <c r="E12" s="186"/>
      <c r="F12" s="16"/>
    </row>
    <row r="13" spans="2:6" x14ac:dyDescent="0.2">
      <c r="B13" s="36"/>
      <c r="C13" s="36"/>
      <c r="D13" s="36"/>
      <c r="E13" s="36"/>
    </row>
  </sheetData>
  <mergeCells count="7">
    <mergeCell ref="B8:E8"/>
    <mergeCell ref="B12:E12"/>
    <mergeCell ref="B2:E2"/>
    <mergeCell ref="B3:E3"/>
    <mergeCell ref="B4:E4"/>
    <mergeCell ref="B6:E6"/>
    <mergeCell ref="B7:E7"/>
  </mergeCells>
  <printOptions horizontalCentered="1"/>
  <pageMargins left="0.19685039370078741" right="0.19685039370078741" top="0.19685039370078741" bottom="0.19685039370078741" header="0.31496062992125984" footer="0.31496062992125984"/>
  <pageSetup paperSize="9" scale="84"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13"/>
  <sheetViews>
    <sheetView workbookViewId="0">
      <selection activeCell="B5" sqref="B5:F5"/>
    </sheetView>
  </sheetViews>
  <sheetFormatPr defaultRowHeight="12.75" x14ac:dyDescent="0.2"/>
  <cols>
    <col min="1" max="1" width="2.7109375" style="32" customWidth="1"/>
    <col min="2" max="6" width="18.7109375" style="32" customWidth="1"/>
    <col min="7" max="8" width="20.7109375" style="32" customWidth="1"/>
    <col min="9" max="16384" width="9.140625" style="32"/>
  </cols>
  <sheetData>
    <row r="2" spans="2:6" x14ac:dyDescent="0.2">
      <c r="B2" s="172" t="str">
        <f>+'A6'!B2:E2</f>
        <v>[Name of the Bank]</v>
      </c>
      <c r="C2" s="172"/>
      <c r="D2" s="172"/>
      <c r="E2" s="172"/>
      <c r="F2" s="172"/>
    </row>
    <row r="3" spans="2:6" x14ac:dyDescent="0.2">
      <c r="B3" s="172" t="str">
        <f>+'A6'!B3:E3</f>
        <v>[Name of the Branch]</v>
      </c>
      <c r="C3" s="172"/>
      <c r="D3" s="172"/>
      <c r="E3" s="172"/>
      <c r="F3" s="172"/>
    </row>
    <row r="4" spans="2:6" x14ac:dyDescent="0.2">
      <c r="B4" s="172" t="str">
        <f>+'A6'!B4:E4</f>
        <v>Distinctive Code: [Branch Code]</v>
      </c>
      <c r="C4" s="172"/>
      <c r="D4" s="172"/>
      <c r="E4" s="172"/>
      <c r="F4" s="172"/>
    </row>
    <row r="5" spans="2:6" x14ac:dyDescent="0.2">
      <c r="B5" s="37"/>
      <c r="C5" s="37"/>
      <c r="D5" s="37"/>
      <c r="E5" s="18"/>
      <c r="F5" s="18"/>
    </row>
    <row r="6" spans="2:6" x14ac:dyDescent="0.2">
      <c r="B6" s="172" t="s">
        <v>280</v>
      </c>
      <c r="C6" s="172"/>
      <c r="D6" s="172"/>
      <c r="E6" s="172"/>
      <c r="F6" s="172"/>
    </row>
    <row r="7" spans="2:6" ht="15.75" customHeight="1" x14ac:dyDescent="0.2">
      <c r="B7" s="172" t="s">
        <v>324</v>
      </c>
      <c r="C7" s="172"/>
      <c r="D7" s="172"/>
      <c r="E7" s="172"/>
      <c r="F7" s="172"/>
    </row>
    <row r="8" spans="2:6" x14ac:dyDescent="0.2">
      <c r="B8" s="187" t="s">
        <v>325</v>
      </c>
      <c r="C8" s="187"/>
      <c r="D8" s="187"/>
      <c r="E8" s="187"/>
      <c r="F8" s="16"/>
    </row>
    <row r="9" spans="2:6" x14ac:dyDescent="0.2">
      <c r="B9" s="16"/>
      <c r="C9" s="16"/>
      <c r="D9" s="16"/>
      <c r="E9" s="18" t="str">
        <f>+'A6'!E9</f>
        <v>Period: 01.04.2019 to 31.03.2020</v>
      </c>
      <c r="F9" s="16"/>
    </row>
    <row r="10" spans="2:6" ht="38.25" x14ac:dyDescent="0.2">
      <c r="B10" s="35" t="s">
        <v>326</v>
      </c>
      <c r="C10" s="35" t="s">
        <v>327</v>
      </c>
      <c r="D10" s="35" t="s">
        <v>328</v>
      </c>
      <c r="E10" s="35" t="s">
        <v>329</v>
      </c>
      <c r="F10" s="35" t="s">
        <v>330</v>
      </c>
    </row>
    <row r="11" spans="2:6" x14ac:dyDescent="0.2">
      <c r="B11" s="31"/>
      <c r="C11" s="31"/>
      <c r="D11" s="31"/>
      <c r="E11" s="31"/>
      <c r="F11" s="31"/>
    </row>
    <row r="12" spans="2:6" x14ac:dyDescent="0.2">
      <c r="B12" s="184" t="s">
        <v>331</v>
      </c>
      <c r="C12" s="185"/>
      <c r="D12" s="185"/>
      <c r="E12" s="185"/>
      <c r="F12" s="186"/>
    </row>
    <row r="13" spans="2:6" x14ac:dyDescent="0.2">
      <c r="B13" s="36"/>
      <c r="C13" s="36"/>
      <c r="D13" s="36"/>
      <c r="E13" s="36"/>
      <c r="F13" s="36"/>
    </row>
  </sheetData>
  <mergeCells count="7">
    <mergeCell ref="B8:E8"/>
    <mergeCell ref="B12:F12"/>
    <mergeCell ref="B2:F2"/>
    <mergeCell ref="B3:F3"/>
    <mergeCell ref="B4:F4"/>
    <mergeCell ref="B6:F6"/>
    <mergeCell ref="B7:F7"/>
  </mergeCells>
  <printOptions horizontalCentered="1"/>
  <pageMargins left="0.19685039370078741" right="0.19685039370078741" top="0.19685039370078741" bottom="0.19685039370078741" header="0.31496062992125984" footer="0.31496062992125984"/>
  <pageSetup paperSize="9" scale="93" orientation="portrait"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18"/>
  <sheetViews>
    <sheetView workbookViewId="0">
      <selection activeCell="B17" sqref="B17"/>
    </sheetView>
  </sheetViews>
  <sheetFormatPr defaultRowHeight="15" x14ac:dyDescent="0.25"/>
  <cols>
    <col min="1" max="1" width="9.140625" style="95"/>
    <col min="2" max="6" width="20.7109375" style="95" customWidth="1"/>
    <col min="7" max="16384" width="9.140625" style="95"/>
  </cols>
  <sheetData>
    <row r="2" spans="2:6" x14ac:dyDescent="0.25">
      <c r="B2" s="192" t="str">
        <f>+'Main LFAR'!B2:F2</f>
        <v>[Name of the Bank]</v>
      </c>
      <c r="C2" s="192"/>
      <c r="D2" s="192"/>
      <c r="E2" s="192"/>
      <c r="F2" s="192"/>
    </row>
    <row r="3" spans="2:6" x14ac:dyDescent="0.25">
      <c r="B3" s="192" t="str">
        <f>+'Main LFAR'!B3:F3</f>
        <v>[Name of the Branch]</v>
      </c>
      <c r="C3" s="192"/>
      <c r="D3" s="192"/>
      <c r="E3" s="192"/>
      <c r="F3" s="192"/>
    </row>
    <row r="4" spans="2:6" x14ac:dyDescent="0.25">
      <c r="B4" s="192" t="str">
        <f>+'Main LFAR'!B4:F4</f>
        <v>Distinctive Code: [Branch Code]</v>
      </c>
      <c r="C4" s="192"/>
      <c r="D4" s="192"/>
      <c r="E4" s="192"/>
      <c r="F4" s="192"/>
    </row>
    <row r="5" spans="2:6" x14ac:dyDescent="0.25">
      <c r="B5" s="113"/>
      <c r="C5" s="113"/>
      <c r="D5" s="113"/>
      <c r="E5" s="114" t="str">
        <f>+'Main LFAR'!F7</f>
        <v>Period: 01.04.2019 to 31.03.2020</v>
      </c>
      <c r="F5" s="115"/>
    </row>
    <row r="6" spans="2:6" x14ac:dyDescent="0.25">
      <c r="B6" s="192" t="s">
        <v>280</v>
      </c>
      <c r="C6" s="192"/>
      <c r="D6" s="192"/>
      <c r="E6" s="192"/>
      <c r="F6" s="192"/>
    </row>
    <row r="7" spans="2:6" x14ac:dyDescent="0.25">
      <c r="B7" s="192" t="s">
        <v>332</v>
      </c>
      <c r="C7" s="192"/>
      <c r="D7" s="192"/>
      <c r="E7" s="192"/>
      <c r="F7" s="192"/>
    </row>
    <row r="8" spans="2:6" x14ac:dyDescent="0.25">
      <c r="B8" s="191" t="s">
        <v>683</v>
      </c>
      <c r="C8" s="191"/>
      <c r="D8" s="191"/>
      <c r="E8" s="191"/>
      <c r="F8" s="115"/>
    </row>
    <row r="9" spans="2:6" x14ac:dyDescent="0.25">
      <c r="B9" s="115"/>
      <c r="C9" s="115"/>
      <c r="D9" s="115"/>
      <c r="E9" s="115"/>
      <c r="F9" s="114" t="s">
        <v>333</v>
      </c>
    </row>
    <row r="10" spans="2:6" ht="25.5" x14ac:dyDescent="0.25">
      <c r="B10" s="41" t="s">
        <v>327</v>
      </c>
      <c r="C10" s="41" t="s">
        <v>334</v>
      </c>
      <c r="D10" s="41" t="s">
        <v>335</v>
      </c>
      <c r="E10" s="41" t="s">
        <v>336</v>
      </c>
      <c r="F10" s="41" t="s">
        <v>337</v>
      </c>
    </row>
    <row r="11" spans="2:6" x14ac:dyDescent="0.25">
      <c r="B11" s="116"/>
      <c r="C11" s="117"/>
      <c r="D11" s="117"/>
      <c r="E11" s="117"/>
      <c r="F11" s="118"/>
    </row>
    <row r="12" spans="2:6" x14ac:dyDescent="0.25">
      <c r="B12" s="188" t="s">
        <v>684</v>
      </c>
      <c r="C12" s="189"/>
      <c r="D12" s="189"/>
      <c r="E12" s="189"/>
      <c r="F12" s="190"/>
    </row>
    <row r="13" spans="2:6" x14ac:dyDescent="0.25">
      <c r="B13" s="116"/>
      <c r="C13" s="117"/>
      <c r="D13" s="117"/>
      <c r="E13" s="117"/>
      <c r="F13" s="118"/>
    </row>
    <row r="15" spans="2:6" x14ac:dyDescent="0.25">
      <c r="B15" s="95" t="s">
        <v>338</v>
      </c>
    </row>
    <row r="16" spans="2:6" x14ac:dyDescent="0.25">
      <c r="B16" s="95" t="s">
        <v>685</v>
      </c>
    </row>
    <row r="17" spans="2:2" x14ac:dyDescent="0.25">
      <c r="B17" s="95" t="s">
        <v>686</v>
      </c>
    </row>
    <row r="18" spans="2:2" x14ac:dyDescent="0.25">
      <c r="B18" s="95" t="s">
        <v>687</v>
      </c>
    </row>
  </sheetData>
  <mergeCells count="7">
    <mergeCell ref="B12:F12"/>
    <mergeCell ref="B8:E8"/>
    <mergeCell ref="B2:F2"/>
    <mergeCell ref="B3:F3"/>
    <mergeCell ref="B4:F4"/>
    <mergeCell ref="B6:F6"/>
    <mergeCell ref="B7:F7"/>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19"/>
  <sheetViews>
    <sheetView workbookViewId="0">
      <selection activeCell="B5" sqref="B5"/>
    </sheetView>
  </sheetViews>
  <sheetFormatPr defaultRowHeight="15" x14ac:dyDescent="0.25"/>
  <cols>
    <col min="2" max="4" width="15.7109375" customWidth="1"/>
    <col min="5" max="5" width="40.7109375" customWidth="1"/>
    <col min="6" max="6" width="15.7109375" customWidth="1"/>
  </cols>
  <sheetData>
    <row r="2" spans="2:6" x14ac:dyDescent="0.25">
      <c r="B2" s="193" t="str">
        <f>+'A - A '!B2:F2</f>
        <v>[Name of the Bank]</v>
      </c>
      <c r="C2" s="193"/>
      <c r="D2" s="193"/>
      <c r="E2" s="193"/>
      <c r="F2" s="193"/>
    </row>
    <row r="3" spans="2:6" x14ac:dyDescent="0.25">
      <c r="B3" s="193" t="str">
        <f>+'A - A '!B3:F3</f>
        <v>[Name of the Branch]</v>
      </c>
      <c r="C3" s="193"/>
      <c r="D3" s="193"/>
      <c r="E3" s="193"/>
      <c r="F3" s="193"/>
    </row>
    <row r="4" spans="2:6" x14ac:dyDescent="0.25">
      <c r="B4" s="193" t="str">
        <f>+'A - A '!B4:F4</f>
        <v>Distinctive Code: [Branch Code]</v>
      </c>
      <c r="C4" s="193"/>
      <c r="D4" s="193"/>
      <c r="E4" s="193"/>
      <c r="F4" s="193"/>
    </row>
    <row r="5" spans="2:6" x14ac:dyDescent="0.25">
      <c r="B5" s="47"/>
      <c r="C5" s="47"/>
      <c r="D5" s="47"/>
      <c r="E5" s="47"/>
      <c r="F5" s="47"/>
    </row>
    <row r="6" spans="2:6" ht="15.75" x14ac:dyDescent="0.3">
      <c r="B6" s="38"/>
      <c r="C6" s="38"/>
      <c r="D6" s="38"/>
      <c r="E6" s="193" t="str">
        <f>+'A - A '!E5</f>
        <v>Period: 01.04.2019 to 31.03.2020</v>
      </c>
      <c r="F6" s="193"/>
    </row>
    <row r="7" spans="2:6" x14ac:dyDescent="0.25">
      <c r="B7" s="193" t="str">
        <f>+'[1]A-A'!B7:F7</f>
        <v>ANNEXURES TO LONG FORM AUDIT REPORT [LFAR] TO MANAGEMENT</v>
      </c>
      <c r="C7" s="193"/>
      <c r="D7" s="193"/>
      <c r="E7" s="193"/>
      <c r="F7" s="193"/>
    </row>
    <row r="8" spans="2:6" x14ac:dyDescent="0.25">
      <c r="B8" s="193" t="s">
        <v>339</v>
      </c>
      <c r="C8" s="193"/>
      <c r="D8" s="193"/>
      <c r="E8" s="193"/>
      <c r="F8" s="193"/>
    </row>
    <row r="9" spans="2:6" ht="15.75" x14ac:dyDescent="0.3">
      <c r="B9" s="194" t="s">
        <v>340</v>
      </c>
      <c r="C9" s="194"/>
      <c r="D9" s="194"/>
      <c r="E9" s="194"/>
      <c r="F9" s="40"/>
    </row>
    <row r="10" spans="2:6" ht="15.75" x14ac:dyDescent="0.3">
      <c r="B10" s="40"/>
      <c r="C10" s="40"/>
      <c r="D10" s="40"/>
      <c r="E10" s="40"/>
      <c r="F10" s="47" t="s">
        <v>333</v>
      </c>
    </row>
    <row r="11" spans="2:6" x14ac:dyDescent="0.25">
      <c r="B11" s="41" t="s">
        <v>327</v>
      </c>
      <c r="C11" s="41" t="s">
        <v>341</v>
      </c>
      <c r="D11" s="41" t="s">
        <v>342</v>
      </c>
      <c r="E11" s="41" t="s">
        <v>283</v>
      </c>
      <c r="F11" s="41" t="s">
        <v>343</v>
      </c>
    </row>
    <row r="12" spans="2:6" ht="15.75" x14ac:dyDescent="0.3">
      <c r="B12" s="42"/>
      <c r="C12" s="43"/>
      <c r="D12" s="43"/>
      <c r="E12" s="43"/>
      <c r="F12" s="44"/>
    </row>
    <row r="13" spans="2:6" ht="15.75" x14ac:dyDescent="0.3">
      <c r="B13" s="42"/>
      <c r="C13" s="43"/>
      <c r="D13" s="43"/>
      <c r="E13" s="43"/>
      <c r="F13" s="48"/>
    </row>
    <row r="14" spans="2:6" x14ac:dyDescent="0.25">
      <c r="B14" s="195" t="s">
        <v>241</v>
      </c>
      <c r="C14" s="196"/>
      <c r="D14" s="196"/>
      <c r="E14" s="196"/>
      <c r="F14" s="197"/>
    </row>
    <row r="15" spans="2:6" ht="15.75" x14ac:dyDescent="0.3">
      <c r="B15" s="42"/>
      <c r="C15" s="43"/>
      <c r="D15" s="43"/>
      <c r="E15" s="43"/>
      <c r="F15" s="48"/>
    </row>
    <row r="16" spans="2:6" ht="15.75" x14ac:dyDescent="0.3">
      <c r="B16" s="42"/>
      <c r="C16" s="43"/>
      <c r="D16" s="43"/>
      <c r="E16" s="43"/>
      <c r="F16" s="48"/>
    </row>
    <row r="17" spans="2:6" x14ac:dyDescent="0.25">
      <c r="B17" s="45"/>
      <c r="C17" s="46"/>
      <c r="D17" s="46"/>
      <c r="E17" s="46"/>
      <c r="F17" s="49"/>
    </row>
    <row r="19" spans="2:6" x14ac:dyDescent="0.25">
      <c r="B19" t="s">
        <v>338</v>
      </c>
    </row>
  </sheetData>
  <mergeCells count="8">
    <mergeCell ref="B8:F8"/>
    <mergeCell ref="B9:E9"/>
    <mergeCell ref="B14:F14"/>
    <mergeCell ref="B2:F2"/>
    <mergeCell ref="B3:F3"/>
    <mergeCell ref="B4:F4"/>
    <mergeCell ref="E6:F6"/>
    <mergeCell ref="B7:F7"/>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29"/>
  <sheetViews>
    <sheetView workbookViewId="0">
      <selection activeCell="B22" sqref="B22"/>
    </sheetView>
  </sheetViews>
  <sheetFormatPr defaultRowHeight="15" x14ac:dyDescent="0.25"/>
  <cols>
    <col min="2" max="2" width="20.7109375" customWidth="1"/>
    <col min="3" max="3" width="40.7109375" customWidth="1"/>
    <col min="4" max="4" width="20.7109375" customWidth="1"/>
    <col min="5" max="5" width="15.7109375" customWidth="1"/>
    <col min="6" max="6" width="40.7109375" customWidth="1"/>
  </cols>
  <sheetData>
    <row r="2" spans="2:6" x14ac:dyDescent="0.25">
      <c r="B2" s="193" t="str">
        <f>+'A - A '!B2:F2</f>
        <v>[Name of the Bank]</v>
      </c>
      <c r="C2" s="193"/>
      <c r="D2" s="193"/>
      <c r="E2" s="193"/>
      <c r="F2" s="193"/>
    </row>
    <row r="3" spans="2:6" x14ac:dyDescent="0.25">
      <c r="B3" s="193" t="str">
        <f>+'A - A '!B3:F3</f>
        <v>[Name of the Branch]</v>
      </c>
      <c r="C3" s="193"/>
      <c r="D3" s="193"/>
      <c r="E3" s="193"/>
      <c r="F3" s="193"/>
    </row>
    <row r="4" spans="2:6" x14ac:dyDescent="0.25">
      <c r="B4" s="193" t="str">
        <f>+'A - A '!B4:F4</f>
        <v>Distinctive Code: [Branch Code]</v>
      </c>
      <c r="C4" s="193"/>
      <c r="D4" s="193"/>
      <c r="E4" s="193"/>
      <c r="F4" s="193"/>
    </row>
    <row r="5" spans="2:6" ht="15.75" x14ac:dyDescent="0.3">
      <c r="B5" s="38"/>
      <c r="C5" s="38"/>
      <c r="D5" s="38"/>
      <c r="E5" s="193"/>
      <c r="F5" s="193"/>
    </row>
    <row r="6" spans="2:6" ht="15.75" x14ac:dyDescent="0.3">
      <c r="B6" s="38"/>
      <c r="C6" s="38"/>
      <c r="D6" s="38"/>
      <c r="E6" s="47"/>
      <c r="F6" s="47" t="str">
        <f>+'A - A '!E5</f>
        <v>Period: 01.04.2019 to 31.03.2020</v>
      </c>
    </row>
    <row r="7" spans="2:6" x14ac:dyDescent="0.25">
      <c r="B7" s="193" t="s">
        <v>280</v>
      </c>
      <c r="C7" s="193"/>
      <c r="D7" s="193"/>
      <c r="E7" s="193"/>
      <c r="F7" s="193"/>
    </row>
    <row r="8" spans="2:6" x14ac:dyDescent="0.25">
      <c r="B8" s="193" t="s">
        <v>344</v>
      </c>
      <c r="C8" s="193"/>
      <c r="D8" s="193"/>
      <c r="E8" s="193"/>
      <c r="F8" s="193"/>
    </row>
    <row r="9" spans="2:6" x14ac:dyDescent="0.25">
      <c r="B9" s="194" t="s">
        <v>345</v>
      </c>
      <c r="C9" s="194"/>
      <c r="D9" s="194"/>
      <c r="E9" s="194"/>
      <c r="F9" s="39"/>
    </row>
    <row r="10" spans="2:6" ht="15.75" x14ac:dyDescent="0.3">
      <c r="B10" s="40" t="s">
        <v>346</v>
      </c>
      <c r="C10" s="40"/>
      <c r="D10" s="40"/>
      <c r="E10" s="40"/>
      <c r="F10" s="39" t="s">
        <v>333</v>
      </c>
    </row>
    <row r="11" spans="2:6" x14ac:dyDescent="0.25">
      <c r="B11" s="41" t="s">
        <v>347</v>
      </c>
      <c r="C11" s="41" t="s">
        <v>348</v>
      </c>
      <c r="D11" s="41" t="s">
        <v>349</v>
      </c>
      <c r="E11" s="41" t="s">
        <v>341</v>
      </c>
      <c r="F11" s="41" t="s">
        <v>311</v>
      </c>
    </row>
    <row r="12" spans="2:6" ht="15.75" x14ac:dyDescent="0.3">
      <c r="B12" s="42"/>
      <c r="C12" s="43"/>
      <c r="D12" s="43"/>
      <c r="E12" s="43"/>
      <c r="F12" s="44"/>
    </row>
    <row r="13" spans="2:6" ht="15.75" x14ac:dyDescent="0.3">
      <c r="B13" s="42"/>
      <c r="C13" s="43"/>
      <c r="D13" s="43"/>
      <c r="E13" s="43"/>
      <c r="F13" s="48"/>
    </row>
    <row r="14" spans="2:6" x14ac:dyDescent="0.25">
      <c r="B14" s="195" t="s">
        <v>287</v>
      </c>
      <c r="C14" s="198"/>
      <c r="D14" s="198"/>
      <c r="E14" s="198"/>
      <c r="F14" s="199"/>
    </row>
    <row r="15" spans="2:6" ht="15.75" x14ac:dyDescent="0.3">
      <c r="B15" s="42"/>
      <c r="C15" s="43"/>
      <c r="D15" s="43"/>
      <c r="E15" s="43"/>
      <c r="F15" s="48"/>
    </row>
    <row r="16" spans="2:6" ht="15.75" x14ac:dyDescent="0.3">
      <c r="B16" s="42"/>
      <c r="C16" s="43"/>
      <c r="D16" s="43"/>
      <c r="E16" s="43"/>
      <c r="F16" s="48"/>
    </row>
    <row r="17" spans="2:6" x14ac:dyDescent="0.25">
      <c r="B17" s="45"/>
      <c r="C17" s="46"/>
      <c r="D17" s="46"/>
      <c r="E17" s="46"/>
      <c r="F17" s="49"/>
    </row>
    <row r="19" spans="2:6" ht="15.75" x14ac:dyDescent="0.3">
      <c r="B19" s="40" t="s">
        <v>350</v>
      </c>
      <c r="C19" s="40"/>
      <c r="D19" s="40"/>
      <c r="E19" s="40"/>
      <c r="F19" s="39" t="s">
        <v>333</v>
      </c>
    </row>
    <row r="20" spans="2:6" x14ac:dyDescent="0.25">
      <c r="B20" s="41" t="s">
        <v>347</v>
      </c>
      <c r="C20" s="41" t="s">
        <v>348</v>
      </c>
      <c r="D20" s="41" t="s">
        <v>349</v>
      </c>
      <c r="E20" s="41" t="s">
        <v>341</v>
      </c>
      <c r="F20" s="41" t="s">
        <v>311</v>
      </c>
    </row>
    <row r="21" spans="2:6" ht="15.75" x14ac:dyDescent="0.3">
      <c r="B21" s="50"/>
      <c r="C21" s="43"/>
      <c r="D21" s="51"/>
      <c r="E21" s="43"/>
      <c r="F21" s="44"/>
    </row>
    <row r="22" spans="2:6" ht="15.75" x14ac:dyDescent="0.3">
      <c r="B22" s="52"/>
      <c r="C22" s="42"/>
      <c r="D22" s="53"/>
      <c r="E22" s="54"/>
      <c r="F22" s="45"/>
    </row>
    <row r="23" spans="2:6" ht="15.75" x14ac:dyDescent="0.3">
      <c r="B23" s="42"/>
      <c r="C23" s="43"/>
      <c r="D23" s="43"/>
      <c r="E23" s="43"/>
      <c r="F23" s="44"/>
    </row>
    <row r="25" spans="2:6" ht="15.75" x14ac:dyDescent="0.3">
      <c r="B25" s="40" t="s">
        <v>351</v>
      </c>
      <c r="C25" s="40"/>
      <c r="D25" s="40"/>
      <c r="E25" s="40"/>
      <c r="F25" s="39" t="s">
        <v>333</v>
      </c>
    </row>
    <row r="26" spans="2:6" x14ac:dyDescent="0.25">
      <c r="B26" s="41" t="s">
        <v>347</v>
      </c>
      <c r="C26" s="41" t="s">
        <v>348</v>
      </c>
      <c r="D26" s="41" t="s">
        <v>349</v>
      </c>
      <c r="E26" s="41" t="s">
        <v>341</v>
      </c>
      <c r="F26" s="41" t="s">
        <v>311</v>
      </c>
    </row>
    <row r="27" spans="2:6" ht="15.75" x14ac:dyDescent="0.3">
      <c r="B27" s="42"/>
      <c r="C27" s="43"/>
      <c r="D27" s="43"/>
      <c r="E27" s="43"/>
      <c r="F27" s="44"/>
    </row>
    <row r="28" spans="2:6" x14ac:dyDescent="0.25">
      <c r="B28" s="195" t="s">
        <v>287</v>
      </c>
      <c r="C28" s="198"/>
      <c r="D28" s="198"/>
      <c r="E28" s="198"/>
      <c r="F28" s="199"/>
    </row>
    <row r="29" spans="2:6" ht="15.75" x14ac:dyDescent="0.3">
      <c r="B29" s="42"/>
      <c r="C29" s="43"/>
      <c r="D29" s="43"/>
      <c r="E29" s="43"/>
      <c r="F29" s="44"/>
    </row>
  </sheetData>
  <mergeCells count="9">
    <mergeCell ref="B8:F8"/>
    <mergeCell ref="B9:E9"/>
    <mergeCell ref="B14:F14"/>
    <mergeCell ref="B28:F28"/>
    <mergeCell ref="B2:F2"/>
    <mergeCell ref="B3:F3"/>
    <mergeCell ref="B4:F4"/>
    <mergeCell ref="E5:F5"/>
    <mergeCell ref="B7:F7"/>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26"/>
  <sheetViews>
    <sheetView topLeftCell="A15" workbookViewId="0">
      <selection activeCell="B34" sqref="B34"/>
    </sheetView>
  </sheetViews>
  <sheetFormatPr defaultRowHeight="15" x14ac:dyDescent="0.25"/>
  <cols>
    <col min="2" max="6" width="20.7109375" customWidth="1"/>
  </cols>
  <sheetData>
    <row r="2" spans="2:6" x14ac:dyDescent="0.25">
      <c r="B2" s="193" t="str">
        <f>+'A - A '!B2:F2</f>
        <v>[Name of the Bank]</v>
      </c>
      <c r="C2" s="193"/>
      <c r="D2" s="193"/>
      <c r="E2" s="193"/>
      <c r="F2" s="193"/>
    </row>
    <row r="3" spans="2:6" x14ac:dyDescent="0.25">
      <c r="B3" s="193" t="str">
        <f>+'A - A '!B3:F3</f>
        <v>[Name of the Branch]</v>
      </c>
      <c r="C3" s="193"/>
      <c r="D3" s="193"/>
      <c r="E3" s="193"/>
      <c r="F3" s="193"/>
    </row>
    <row r="4" spans="2:6" x14ac:dyDescent="0.25">
      <c r="B4" s="193" t="str">
        <f>+'A - A '!B4:F4</f>
        <v>Distinctive Code: [Branch Code]</v>
      </c>
      <c r="C4" s="193"/>
      <c r="D4" s="193"/>
      <c r="E4" s="193"/>
      <c r="F4" s="193"/>
    </row>
    <row r="5" spans="2:6" x14ac:dyDescent="0.25">
      <c r="B5" s="47"/>
      <c r="C5" s="47"/>
      <c r="D5" s="47"/>
      <c r="E5" s="47"/>
      <c r="F5" s="47"/>
    </row>
    <row r="6" spans="2:6" ht="15.75" x14ac:dyDescent="0.3">
      <c r="B6" s="38"/>
      <c r="C6" s="38"/>
      <c r="D6" s="38"/>
      <c r="E6" s="193" t="str">
        <f>+'A - A '!E5</f>
        <v>Period: 01.04.2019 to 31.03.2020</v>
      </c>
      <c r="F6" s="193"/>
    </row>
    <row r="7" spans="2:6" x14ac:dyDescent="0.25">
      <c r="B7" s="193" t="s">
        <v>280</v>
      </c>
      <c r="C7" s="193"/>
      <c r="D7" s="193"/>
      <c r="E7" s="193"/>
      <c r="F7" s="193"/>
    </row>
    <row r="8" spans="2:6" x14ac:dyDescent="0.25">
      <c r="B8" s="193" t="s">
        <v>352</v>
      </c>
      <c r="C8" s="193"/>
      <c r="D8" s="193"/>
      <c r="E8" s="193"/>
      <c r="F8" s="193"/>
    </row>
    <row r="9" spans="2:6" x14ac:dyDescent="0.25">
      <c r="B9" s="194" t="s">
        <v>353</v>
      </c>
      <c r="C9" s="194"/>
      <c r="D9" s="194"/>
      <c r="E9" s="194"/>
      <c r="F9" s="39" t="s">
        <v>354</v>
      </c>
    </row>
    <row r="10" spans="2:6" ht="15.75" x14ac:dyDescent="0.3">
      <c r="B10" s="40" t="s">
        <v>355</v>
      </c>
      <c r="C10" s="40"/>
      <c r="D10" s="40"/>
      <c r="E10" s="40"/>
      <c r="F10" s="39" t="s">
        <v>333</v>
      </c>
    </row>
    <row r="11" spans="2:6" x14ac:dyDescent="0.25">
      <c r="B11" s="41" t="s">
        <v>347</v>
      </c>
      <c r="C11" s="41" t="s">
        <v>348</v>
      </c>
      <c r="D11" s="41" t="s">
        <v>349</v>
      </c>
      <c r="E11" s="41" t="s">
        <v>341</v>
      </c>
      <c r="F11" s="41" t="s">
        <v>311</v>
      </c>
    </row>
    <row r="12" spans="2:6" ht="15.75" x14ac:dyDescent="0.3">
      <c r="B12" s="42"/>
      <c r="C12" s="43"/>
      <c r="D12" s="43"/>
      <c r="E12" s="43"/>
      <c r="F12" s="44"/>
    </row>
    <row r="13" spans="2:6" ht="15.75" x14ac:dyDescent="0.3">
      <c r="B13" s="50"/>
      <c r="C13" s="43"/>
      <c r="D13" s="43"/>
      <c r="E13" s="43"/>
      <c r="F13" s="48"/>
    </row>
    <row r="14" spans="2:6" x14ac:dyDescent="0.25">
      <c r="B14" s="55"/>
      <c r="C14" s="45"/>
      <c r="D14" s="45"/>
      <c r="E14" s="45"/>
      <c r="F14" s="45"/>
    </row>
    <row r="15" spans="2:6" ht="15.75" x14ac:dyDescent="0.3">
      <c r="B15" s="42"/>
      <c r="C15" s="43"/>
      <c r="D15" s="43"/>
      <c r="E15" s="43"/>
      <c r="F15" s="48"/>
    </row>
    <row r="16" spans="2:6" ht="15.75" x14ac:dyDescent="0.3">
      <c r="B16" s="42"/>
      <c r="C16" s="43"/>
      <c r="D16" s="43"/>
      <c r="E16" s="43"/>
      <c r="F16" s="48"/>
    </row>
    <row r="17" spans="2:6" x14ac:dyDescent="0.25">
      <c r="B17" s="45"/>
      <c r="C17" s="46"/>
      <c r="D17" s="46"/>
      <c r="E17" s="46"/>
      <c r="F17" s="49"/>
    </row>
    <row r="19" spans="2:6" ht="15.75" x14ac:dyDescent="0.3">
      <c r="B19" s="40" t="s">
        <v>357</v>
      </c>
      <c r="C19" s="40"/>
      <c r="D19" s="40"/>
      <c r="E19" s="40"/>
      <c r="F19" s="39" t="s">
        <v>333</v>
      </c>
    </row>
    <row r="20" spans="2:6" ht="38.25" x14ac:dyDescent="0.25">
      <c r="B20" s="41" t="s">
        <v>347</v>
      </c>
      <c r="C20" s="41" t="s">
        <v>348</v>
      </c>
      <c r="D20" s="41" t="s">
        <v>349</v>
      </c>
      <c r="E20" s="41" t="s">
        <v>341</v>
      </c>
      <c r="F20" s="41" t="s">
        <v>358</v>
      </c>
    </row>
    <row r="21" spans="2:6" ht="15.75" x14ac:dyDescent="0.3">
      <c r="B21" s="42"/>
      <c r="C21" s="43"/>
      <c r="D21" s="43"/>
      <c r="E21" s="43"/>
      <c r="F21" s="44"/>
    </row>
    <row r="22" spans="2:6" ht="15.75" x14ac:dyDescent="0.3">
      <c r="B22" s="42"/>
      <c r="C22" s="43"/>
      <c r="D22" s="43"/>
      <c r="E22" s="43"/>
      <c r="F22" s="48"/>
    </row>
    <row r="23" spans="2:6" x14ac:dyDescent="0.25">
      <c r="B23" s="195" t="s">
        <v>287</v>
      </c>
      <c r="C23" s="198"/>
      <c r="D23" s="198"/>
      <c r="E23" s="198"/>
      <c r="F23" s="199"/>
    </row>
    <row r="24" spans="2:6" ht="15.75" x14ac:dyDescent="0.3">
      <c r="B24" s="42"/>
      <c r="C24" s="43"/>
      <c r="D24" s="43"/>
      <c r="E24" s="43"/>
      <c r="F24" s="48"/>
    </row>
    <row r="25" spans="2:6" ht="15.75" x14ac:dyDescent="0.3">
      <c r="B25" s="42"/>
      <c r="C25" s="43"/>
      <c r="D25" s="43"/>
      <c r="E25" s="43"/>
      <c r="F25" s="48"/>
    </row>
    <row r="26" spans="2:6" x14ac:dyDescent="0.25">
      <c r="B26" s="45"/>
      <c r="C26" s="46"/>
      <c r="D26" s="46"/>
      <c r="E26" s="46"/>
      <c r="F26" s="49"/>
    </row>
  </sheetData>
  <mergeCells count="8">
    <mergeCell ref="B8:F8"/>
    <mergeCell ref="B9:E9"/>
    <mergeCell ref="B23:F23"/>
    <mergeCell ref="B2:F2"/>
    <mergeCell ref="B3:F3"/>
    <mergeCell ref="B4:F4"/>
    <mergeCell ref="E6:F6"/>
    <mergeCell ref="B7:F7"/>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37"/>
  <sheetViews>
    <sheetView workbookViewId="0">
      <selection activeCell="E6" sqref="E6:F6"/>
    </sheetView>
  </sheetViews>
  <sheetFormatPr defaultRowHeight="15" x14ac:dyDescent="0.25"/>
  <cols>
    <col min="2" max="6" width="20.7109375" customWidth="1"/>
  </cols>
  <sheetData>
    <row r="2" spans="2:6" x14ac:dyDescent="0.25">
      <c r="B2" s="193" t="str">
        <f>+'A - A '!B2:F2</f>
        <v>[Name of the Bank]</v>
      </c>
      <c r="C2" s="193"/>
      <c r="D2" s="193"/>
      <c r="E2" s="193"/>
      <c r="F2" s="193"/>
    </row>
    <row r="3" spans="2:6" x14ac:dyDescent="0.25">
      <c r="B3" s="193" t="str">
        <f>+'A - A '!B3:F3</f>
        <v>[Name of the Branch]</v>
      </c>
      <c r="C3" s="193"/>
      <c r="D3" s="193"/>
      <c r="E3" s="193"/>
      <c r="F3" s="193"/>
    </row>
    <row r="4" spans="2:6" x14ac:dyDescent="0.25">
      <c r="B4" s="193" t="str">
        <f>+'A - A '!B4:F4</f>
        <v>Distinctive Code: [Branch Code]</v>
      </c>
      <c r="C4" s="193"/>
      <c r="D4" s="193"/>
      <c r="E4" s="193"/>
      <c r="F4" s="193"/>
    </row>
    <row r="5" spans="2:6" x14ac:dyDescent="0.25">
      <c r="B5" s="47"/>
      <c r="C5" s="47"/>
      <c r="D5" s="47"/>
      <c r="E5" s="47"/>
      <c r="F5" s="47"/>
    </row>
    <row r="6" spans="2:6" ht="15.75" x14ac:dyDescent="0.3">
      <c r="B6" s="38"/>
      <c r="C6" s="38"/>
      <c r="D6" s="38"/>
      <c r="E6" s="193" t="str">
        <f>+'A - A '!E5</f>
        <v>Period: 01.04.2019 to 31.03.2020</v>
      </c>
      <c r="F6" s="193"/>
    </row>
    <row r="7" spans="2:6" x14ac:dyDescent="0.25">
      <c r="B7" s="193" t="s">
        <v>280</v>
      </c>
      <c r="C7" s="193"/>
      <c r="D7" s="193"/>
      <c r="E7" s="193"/>
      <c r="F7" s="193"/>
    </row>
    <row r="8" spans="2:6" x14ac:dyDescent="0.25">
      <c r="B8" s="193" t="s">
        <v>359</v>
      </c>
      <c r="C8" s="193"/>
      <c r="D8" s="193"/>
      <c r="E8" s="193"/>
      <c r="F8" s="193"/>
    </row>
    <row r="9" spans="2:6" x14ac:dyDescent="0.25">
      <c r="B9" s="39" t="s">
        <v>360</v>
      </c>
      <c r="C9" s="39"/>
      <c r="D9" s="39"/>
      <c r="E9" s="39"/>
      <c r="F9" s="39" t="s">
        <v>333</v>
      </c>
    </row>
    <row r="10" spans="2:6" ht="15.75" x14ac:dyDescent="0.3">
      <c r="B10" s="201" t="s">
        <v>361</v>
      </c>
      <c r="C10" s="201"/>
      <c r="D10" s="201"/>
      <c r="E10" s="201"/>
      <c r="F10" s="201"/>
    </row>
    <row r="11" spans="2:6" x14ac:dyDescent="0.25">
      <c r="B11" s="41" t="s">
        <v>347</v>
      </c>
      <c r="C11" s="41" t="s">
        <v>348</v>
      </c>
      <c r="D11" s="41" t="s">
        <v>349</v>
      </c>
      <c r="E11" s="41" t="s">
        <v>341</v>
      </c>
      <c r="F11" s="41" t="s">
        <v>311</v>
      </c>
    </row>
    <row r="12" spans="2:6" ht="15.75" x14ac:dyDescent="0.3">
      <c r="B12" s="42"/>
      <c r="C12" s="43"/>
      <c r="D12" s="43"/>
      <c r="E12" s="43"/>
      <c r="F12" s="44"/>
    </row>
    <row r="13" spans="2:6" ht="15.75" x14ac:dyDescent="0.3">
      <c r="B13" s="202" t="s">
        <v>287</v>
      </c>
      <c r="C13" s="203"/>
      <c r="D13" s="203"/>
      <c r="E13" s="203"/>
      <c r="F13" s="204"/>
    </row>
    <row r="14" spans="2:6" x14ac:dyDescent="0.25">
      <c r="B14" s="45"/>
      <c r="C14" s="46"/>
      <c r="D14" s="46"/>
      <c r="E14" s="46"/>
      <c r="F14" s="49"/>
    </row>
    <row r="15" spans="2:6" ht="15.75" x14ac:dyDescent="0.3">
      <c r="B15" s="42"/>
      <c r="C15" s="43"/>
      <c r="D15" s="43"/>
      <c r="E15" s="43"/>
      <c r="F15" s="48"/>
    </row>
    <row r="16" spans="2:6" ht="15.75" x14ac:dyDescent="0.3">
      <c r="B16" s="42"/>
      <c r="C16" s="43"/>
      <c r="D16" s="43"/>
      <c r="E16" s="43"/>
      <c r="F16" s="48"/>
    </row>
    <row r="17" spans="2:6" x14ac:dyDescent="0.25">
      <c r="B17" s="45"/>
      <c r="C17" s="46"/>
      <c r="D17" s="46"/>
      <c r="E17" s="46"/>
      <c r="F17" s="49"/>
    </row>
    <row r="19" spans="2:6" x14ac:dyDescent="0.25">
      <c r="B19" s="39" t="s">
        <v>360</v>
      </c>
      <c r="C19" s="39"/>
      <c r="D19" s="39"/>
      <c r="E19" s="39"/>
      <c r="F19" s="39" t="s">
        <v>333</v>
      </c>
    </row>
    <row r="20" spans="2:6" ht="15.75" x14ac:dyDescent="0.3">
      <c r="B20" s="201" t="s">
        <v>362</v>
      </c>
      <c r="C20" s="201"/>
      <c r="D20" s="201"/>
      <c r="E20" s="201"/>
      <c r="F20" s="201"/>
    </row>
    <row r="21" spans="2:6" x14ac:dyDescent="0.25">
      <c r="B21" s="41" t="s">
        <v>347</v>
      </c>
      <c r="C21" s="41" t="s">
        <v>348</v>
      </c>
      <c r="D21" s="41" t="s">
        <v>349</v>
      </c>
      <c r="E21" s="41" t="s">
        <v>341</v>
      </c>
      <c r="F21" s="41" t="s">
        <v>311</v>
      </c>
    </row>
    <row r="22" spans="2:6" ht="15.75" x14ac:dyDescent="0.3">
      <c r="B22" s="42"/>
      <c r="C22" s="43"/>
      <c r="D22" s="43"/>
      <c r="E22" s="43"/>
      <c r="F22" s="44"/>
    </row>
    <row r="23" spans="2:6" ht="15.75" x14ac:dyDescent="0.3">
      <c r="B23" s="42"/>
      <c r="C23" s="43"/>
      <c r="D23" s="43"/>
      <c r="E23" s="43"/>
      <c r="F23" s="48"/>
    </row>
    <row r="24" spans="2:6" x14ac:dyDescent="0.25">
      <c r="B24" s="200" t="s">
        <v>241</v>
      </c>
      <c r="C24" s="198"/>
      <c r="D24" s="198"/>
      <c r="E24" s="198"/>
      <c r="F24" s="199"/>
    </row>
    <row r="25" spans="2:6" ht="15.75" x14ac:dyDescent="0.3">
      <c r="B25" s="42"/>
      <c r="C25" s="43"/>
      <c r="D25" s="43"/>
      <c r="E25" s="43"/>
      <c r="F25" s="48"/>
    </row>
    <row r="26" spans="2:6" ht="15.75" x14ac:dyDescent="0.3">
      <c r="B26" s="42"/>
      <c r="C26" s="43"/>
      <c r="D26" s="43"/>
      <c r="E26" s="43"/>
      <c r="F26" s="48"/>
    </row>
    <row r="27" spans="2:6" x14ac:dyDescent="0.25">
      <c r="B27" s="45"/>
      <c r="C27" s="46"/>
      <c r="D27" s="46"/>
      <c r="E27" s="46"/>
      <c r="F27" s="49"/>
    </row>
    <row r="29" spans="2:6" x14ac:dyDescent="0.25">
      <c r="B29" s="39" t="s">
        <v>360</v>
      </c>
      <c r="C29" s="39"/>
      <c r="D29" s="39"/>
      <c r="E29" s="39"/>
      <c r="F29" s="39" t="s">
        <v>333</v>
      </c>
    </row>
    <row r="30" spans="2:6" ht="15.75" x14ac:dyDescent="0.3">
      <c r="B30" s="201" t="s">
        <v>363</v>
      </c>
      <c r="C30" s="201"/>
      <c r="D30" s="201"/>
      <c r="E30" s="201"/>
      <c r="F30" s="201"/>
    </row>
    <row r="31" spans="2:6" x14ac:dyDescent="0.25">
      <c r="B31" s="41" t="s">
        <v>347</v>
      </c>
      <c r="C31" s="41" t="s">
        <v>348</v>
      </c>
      <c r="D31" s="41" t="s">
        <v>349</v>
      </c>
      <c r="E31" s="41" t="s">
        <v>341</v>
      </c>
      <c r="F31" s="41" t="s">
        <v>311</v>
      </c>
    </row>
    <row r="32" spans="2:6" ht="15.75" x14ac:dyDescent="0.3">
      <c r="B32" s="42"/>
      <c r="C32" s="43"/>
      <c r="D32" s="43"/>
      <c r="E32" s="43"/>
      <c r="F32" s="44"/>
    </row>
    <row r="33" spans="2:6" ht="15.75" x14ac:dyDescent="0.3">
      <c r="B33" s="42"/>
      <c r="C33" s="43"/>
      <c r="D33" s="43"/>
      <c r="E33" s="43"/>
      <c r="F33" s="48"/>
    </row>
    <row r="34" spans="2:6" x14ac:dyDescent="0.25">
      <c r="B34" s="200" t="s">
        <v>241</v>
      </c>
      <c r="C34" s="198"/>
      <c r="D34" s="198"/>
      <c r="E34" s="198"/>
      <c r="F34" s="199"/>
    </row>
    <row r="35" spans="2:6" ht="15.75" x14ac:dyDescent="0.3">
      <c r="B35" s="42"/>
      <c r="C35" s="43"/>
      <c r="D35" s="43"/>
      <c r="E35" s="43"/>
      <c r="F35" s="48"/>
    </row>
    <row r="36" spans="2:6" ht="15.75" x14ac:dyDescent="0.3">
      <c r="B36" s="42"/>
      <c r="C36" s="43"/>
      <c r="D36" s="43"/>
      <c r="E36" s="43"/>
      <c r="F36" s="48"/>
    </row>
    <row r="37" spans="2:6" x14ac:dyDescent="0.25">
      <c r="B37" s="45"/>
      <c r="C37" s="46"/>
      <c r="D37" s="46"/>
      <c r="E37" s="46"/>
      <c r="F37" s="49"/>
    </row>
  </sheetData>
  <mergeCells count="12">
    <mergeCell ref="B7:F7"/>
    <mergeCell ref="B2:F2"/>
    <mergeCell ref="B3:F3"/>
    <mergeCell ref="B4:F4"/>
    <mergeCell ref="E6:F6"/>
    <mergeCell ref="B34:F34"/>
    <mergeCell ref="B8:F8"/>
    <mergeCell ref="B10:F10"/>
    <mergeCell ref="B13:F13"/>
    <mergeCell ref="B20:F20"/>
    <mergeCell ref="B24:F24"/>
    <mergeCell ref="B30:F30"/>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188"/>
  <sheetViews>
    <sheetView topLeftCell="A170" workbookViewId="0">
      <selection activeCell="A194" sqref="A194"/>
    </sheetView>
  </sheetViews>
  <sheetFormatPr defaultRowHeight="15" x14ac:dyDescent="0.25"/>
  <cols>
    <col min="2" max="8" width="20.7109375" customWidth="1"/>
  </cols>
  <sheetData>
    <row r="2" spans="2:8" x14ac:dyDescent="0.25">
      <c r="B2" s="193" t="str">
        <f>+'A - E'!B2:F2</f>
        <v>[Name of the Bank]</v>
      </c>
      <c r="C2" s="193"/>
      <c r="D2" s="193"/>
      <c r="E2" s="193"/>
      <c r="F2" s="193"/>
      <c r="G2" s="193"/>
      <c r="H2" s="193"/>
    </row>
    <row r="3" spans="2:8" x14ac:dyDescent="0.25">
      <c r="B3" s="193" t="str">
        <f>+'A - E'!B3:F3</f>
        <v>[Name of the Branch]</v>
      </c>
      <c r="C3" s="193"/>
      <c r="D3" s="193"/>
      <c r="E3" s="193"/>
      <c r="F3" s="193"/>
      <c r="G3" s="193"/>
      <c r="H3" s="193"/>
    </row>
    <row r="4" spans="2:8" x14ac:dyDescent="0.25">
      <c r="B4" s="193" t="str">
        <f>+'A - E'!B4:F4</f>
        <v>Distinctive Code: [Branch Code]</v>
      </c>
      <c r="C4" s="193"/>
      <c r="D4" s="193"/>
      <c r="E4" s="193"/>
      <c r="F4" s="193"/>
      <c r="G4" s="193"/>
      <c r="H4" s="193"/>
    </row>
    <row r="5" spans="2:8" x14ac:dyDescent="0.25">
      <c r="B5" s="193"/>
      <c r="C5" s="193"/>
      <c r="D5" s="193"/>
      <c r="E5" s="193"/>
      <c r="F5" s="193"/>
      <c r="G5" s="193"/>
      <c r="H5" s="193"/>
    </row>
    <row r="6" spans="2:8" x14ac:dyDescent="0.25">
      <c r="B6" s="47"/>
      <c r="C6" s="47"/>
      <c r="D6" s="47"/>
      <c r="E6" s="39"/>
      <c r="F6" s="39"/>
      <c r="G6" s="193" t="str">
        <f>+'A - A '!E5</f>
        <v>Period: 01.04.2019 to 31.03.2020</v>
      </c>
      <c r="H6" s="193"/>
    </row>
    <row r="7" spans="2:8" x14ac:dyDescent="0.25">
      <c r="B7" s="193" t="s">
        <v>280</v>
      </c>
      <c r="C7" s="193"/>
      <c r="D7" s="193"/>
      <c r="E7" s="193"/>
      <c r="F7" s="193"/>
      <c r="G7" s="193"/>
      <c r="H7" s="193"/>
    </row>
    <row r="8" spans="2:8" x14ac:dyDescent="0.25">
      <c r="B8" s="193" t="s">
        <v>364</v>
      </c>
      <c r="C8" s="193"/>
      <c r="D8" s="193"/>
      <c r="E8" s="193"/>
      <c r="F8" s="193"/>
      <c r="G8" s="193"/>
      <c r="H8" s="193"/>
    </row>
    <row r="9" spans="2:8" x14ac:dyDescent="0.25">
      <c r="B9" s="194" t="s">
        <v>365</v>
      </c>
      <c r="C9" s="194"/>
      <c r="D9" s="194"/>
      <c r="E9" s="194"/>
      <c r="F9" s="194"/>
      <c r="G9" s="194"/>
      <c r="H9" s="194"/>
    </row>
    <row r="10" spans="2:8" ht="15.75" x14ac:dyDescent="0.3">
      <c r="B10" s="56" t="s">
        <v>366</v>
      </c>
      <c r="C10" s="56"/>
      <c r="D10" s="56"/>
      <c r="E10" s="56"/>
      <c r="F10" s="56"/>
      <c r="G10" s="56"/>
      <c r="H10" s="39" t="s">
        <v>333</v>
      </c>
    </row>
    <row r="11" spans="2:8" ht="25.5" x14ac:dyDescent="0.25">
      <c r="B11" s="41" t="s">
        <v>347</v>
      </c>
      <c r="C11" s="41" t="s">
        <v>348</v>
      </c>
      <c r="D11" s="41" t="s">
        <v>349</v>
      </c>
      <c r="E11" s="41" t="s">
        <v>341</v>
      </c>
      <c r="F11" s="41" t="s">
        <v>367</v>
      </c>
      <c r="G11" s="41" t="s">
        <v>368</v>
      </c>
      <c r="H11" s="41" t="s">
        <v>311</v>
      </c>
    </row>
    <row r="12" spans="2:8" ht="15.75" x14ac:dyDescent="0.3">
      <c r="B12" s="50" t="s">
        <v>369</v>
      </c>
      <c r="C12" s="42" t="s">
        <v>370</v>
      </c>
      <c r="D12" s="43" t="s">
        <v>356</v>
      </c>
      <c r="E12" s="43">
        <v>2000</v>
      </c>
      <c r="F12" s="43"/>
      <c r="G12" s="44" t="s">
        <v>371</v>
      </c>
      <c r="H12" s="45"/>
    </row>
    <row r="13" spans="2:8" ht="15.75" x14ac:dyDescent="0.3">
      <c r="B13" s="42"/>
      <c r="C13" s="43"/>
      <c r="D13" s="43"/>
      <c r="E13" s="43"/>
      <c r="F13" s="43"/>
      <c r="G13" s="48"/>
      <c r="H13" s="45"/>
    </row>
    <row r="14" spans="2:8" x14ac:dyDescent="0.25">
      <c r="B14" s="45"/>
      <c r="C14" s="46"/>
      <c r="D14" s="46"/>
      <c r="E14" s="46"/>
      <c r="F14" s="46"/>
      <c r="G14" s="49"/>
      <c r="H14" s="45"/>
    </row>
    <row r="15" spans="2:8" ht="15.75" x14ac:dyDescent="0.3">
      <c r="B15" s="42"/>
      <c r="C15" s="43"/>
      <c r="D15" s="43"/>
      <c r="E15" s="43"/>
      <c r="F15" s="43"/>
      <c r="G15" s="48"/>
      <c r="H15" s="45"/>
    </row>
    <row r="16" spans="2:8" ht="15.75" x14ac:dyDescent="0.3">
      <c r="B16" s="42"/>
      <c r="C16" s="43"/>
      <c r="D16" s="43"/>
      <c r="E16" s="43"/>
      <c r="F16" s="43"/>
      <c r="G16" s="48"/>
      <c r="H16" s="45"/>
    </row>
    <row r="17" spans="2:8" x14ac:dyDescent="0.25">
      <c r="B17" s="45"/>
      <c r="C17" s="46"/>
      <c r="D17" s="46"/>
      <c r="E17" s="46"/>
      <c r="F17" s="46"/>
      <c r="G17" s="49"/>
      <c r="H17" s="45"/>
    </row>
    <row r="19" spans="2:8" ht="15.75" x14ac:dyDescent="0.3">
      <c r="B19" s="56" t="s">
        <v>372</v>
      </c>
      <c r="C19" s="56"/>
      <c r="D19" s="56"/>
      <c r="E19" s="56"/>
      <c r="F19" s="56"/>
      <c r="G19" s="56"/>
      <c r="H19" s="39" t="s">
        <v>333</v>
      </c>
    </row>
    <row r="20" spans="2:8" ht="25.5" x14ac:dyDescent="0.25">
      <c r="B20" s="41" t="s">
        <v>347</v>
      </c>
      <c r="C20" s="41" t="s">
        <v>348</v>
      </c>
      <c r="D20" s="41" t="s">
        <v>349</v>
      </c>
      <c r="E20" s="41" t="s">
        <v>341</v>
      </c>
      <c r="F20" s="41" t="s">
        <v>367</v>
      </c>
      <c r="G20" s="41" t="s">
        <v>373</v>
      </c>
      <c r="H20" s="41" t="s">
        <v>311</v>
      </c>
    </row>
    <row r="21" spans="2:8" ht="15.75" x14ac:dyDescent="0.3">
      <c r="B21" s="42"/>
      <c r="C21" s="43"/>
      <c r="D21" s="43"/>
      <c r="E21" s="43"/>
      <c r="F21" s="43"/>
      <c r="G21" s="44"/>
      <c r="H21" s="45"/>
    </row>
    <row r="22" spans="2:8" ht="15.75" x14ac:dyDescent="0.3">
      <c r="B22" s="202" t="s">
        <v>287</v>
      </c>
      <c r="C22" s="203"/>
      <c r="D22" s="203"/>
      <c r="E22" s="203"/>
      <c r="F22" s="203"/>
      <c r="G22" s="203"/>
      <c r="H22" s="204"/>
    </row>
    <row r="23" spans="2:8" x14ac:dyDescent="0.25">
      <c r="B23" s="45"/>
      <c r="C23" s="46"/>
      <c r="D23" s="46"/>
      <c r="E23" s="46"/>
      <c r="F23" s="46"/>
      <c r="G23" s="49"/>
      <c r="H23" s="45"/>
    </row>
    <row r="24" spans="2:8" ht="15.75" x14ac:dyDescent="0.3">
      <c r="B24" s="42"/>
      <c r="C24" s="43"/>
      <c r="D24" s="43"/>
      <c r="E24" s="43"/>
      <c r="F24" s="43"/>
      <c r="G24" s="48"/>
      <c r="H24" s="45"/>
    </row>
    <row r="25" spans="2:8" ht="15.75" x14ac:dyDescent="0.3">
      <c r="B25" s="42"/>
      <c r="C25" s="43"/>
      <c r="D25" s="43"/>
      <c r="E25" s="43"/>
      <c r="F25" s="43"/>
      <c r="G25" s="48"/>
      <c r="H25" s="45"/>
    </row>
    <row r="26" spans="2:8" x14ac:dyDescent="0.25">
      <c r="B26" s="45"/>
      <c r="C26" s="46"/>
      <c r="D26" s="46"/>
      <c r="E26" s="46"/>
      <c r="F26" s="46"/>
      <c r="G26" s="49"/>
      <c r="H26" s="45"/>
    </row>
    <row r="28" spans="2:8" ht="15.75" x14ac:dyDescent="0.3">
      <c r="B28" s="56" t="s">
        <v>374</v>
      </c>
      <c r="C28" s="56"/>
      <c r="D28" s="56"/>
      <c r="E28" s="56"/>
      <c r="F28" s="56"/>
      <c r="G28" s="56"/>
      <c r="H28" s="39" t="s">
        <v>333</v>
      </c>
    </row>
    <row r="29" spans="2:8" ht="25.5" x14ac:dyDescent="0.25">
      <c r="B29" s="41" t="s">
        <v>347</v>
      </c>
      <c r="C29" s="41" t="s">
        <v>348</v>
      </c>
      <c r="D29" s="41" t="s">
        <v>349</v>
      </c>
      <c r="E29" s="41" t="s">
        <v>341</v>
      </c>
      <c r="F29" s="41" t="s">
        <v>367</v>
      </c>
      <c r="G29" s="41" t="s">
        <v>375</v>
      </c>
      <c r="H29" s="41" t="s">
        <v>311</v>
      </c>
    </row>
    <row r="30" spans="2:8" ht="15.75" x14ac:dyDescent="0.3">
      <c r="B30" s="50" t="s">
        <v>376</v>
      </c>
      <c r="C30" s="43" t="s">
        <v>377</v>
      </c>
      <c r="D30" s="43" t="s">
        <v>378</v>
      </c>
      <c r="E30" s="43">
        <v>25</v>
      </c>
      <c r="F30" s="43"/>
      <c r="G30" s="44"/>
      <c r="H30" s="45" t="s">
        <v>379</v>
      </c>
    </row>
    <row r="31" spans="2:8" ht="15.75" x14ac:dyDescent="0.3">
      <c r="B31" s="50" t="s">
        <v>380</v>
      </c>
      <c r="C31" s="46" t="s">
        <v>381</v>
      </c>
      <c r="D31" s="43" t="s">
        <v>378</v>
      </c>
      <c r="E31" s="43">
        <v>20</v>
      </c>
      <c r="F31" s="46"/>
      <c r="G31" s="49" t="s">
        <v>382</v>
      </c>
      <c r="H31" s="45" t="s">
        <v>383</v>
      </c>
    </row>
    <row r="32" spans="2:8" x14ac:dyDescent="0.25">
      <c r="B32" s="45"/>
      <c r="C32" s="46"/>
      <c r="D32" s="46"/>
      <c r="E32" s="46"/>
      <c r="F32" s="46"/>
      <c r="G32" s="49"/>
      <c r="H32" s="45"/>
    </row>
    <row r="33" spans="2:8" ht="15.75" x14ac:dyDescent="0.3">
      <c r="B33" s="42"/>
      <c r="C33" s="43"/>
      <c r="D33" s="43"/>
      <c r="E33" s="43"/>
      <c r="F33" s="43"/>
      <c r="G33" s="48"/>
      <c r="H33" s="45"/>
    </row>
    <row r="34" spans="2:8" ht="15.75" x14ac:dyDescent="0.3">
      <c r="B34" s="42"/>
      <c r="C34" s="43"/>
      <c r="D34" s="43"/>
      <c r="E34" s="43"/>
      <c r="F34" s="43"/>
      <c r="G34" s="48"/>
      <c r="H34" s="45"/>
    </row>
    <row r="35" spans="2:8" x14ac:dyDescent="0.25">
      <c r="B35" s="45"/>
      <c r="C35" s="46"/>
      <c r="D35" s="46"/>
      <c r="E35" s="46"/>
      <c r="F35" s="46"/>
      <c r="G35" s="49"/>
      <c r="H35" s="45"/>
    </row>
    <row r="37" spans="2:8" ht="15.75" x14ac:dyDescent="0.3">
      <c r="B37" s="56" t="s">
        <v>384</v>
      </c>
      <c r="C37" s="56"/>
      <c r="D37" s="56"/>
      <c r="E37" s="56"/>
      <c r="F37" s="39" t="s">
        <v>333</v>
      </c>
      <c r="G37" s="40"/>
      <c r="H37" s="40"/>
    </row>
    <row r="38" spans="2:8" ht="25.5" x14ac:dyDescent="0.25">
      <c r="B38" s="41" t="s">
        <v>347</v>
      </c>
      <c r="C38" s="41" t="s">
        <v>348</v>
      </c>
      <c r="D38" s="41" t="s">
        <v>349</v>
      </c>
      <c r="E38" s="41" t="s">
        <v>341</v>
      </c>
      <c r="F38" s="41" t="s">
        <v>367</v>
      </c>
      <c r="G38" s="57"/>
      <c r="H38" s="57"/>
    </row>
    <row r="39" spans="2:8" ht="15.75" x14ac:dyDescent="0.3">
      <c r="B39" s="42"/>
      <c r="C39" s="43"/>
      <c r="D39" s="43"/>
      <c r="E39" s="43"/>
      <c r="F39" s="43"/>
      <c r="G39" s="58"/>
    </row>
    <row r="40" spans="2:8" ht="15.75" x14ac:dyDescent="0.3">
      <c r="B40" s="202" t="s">
        <v>241</v>
      </c>
      <c r="C40" s="203"/>
      <c r="D40" s="203"/>
      <c r="E40" s="203"/>
      <c r="F40" s="204"/>
      <c r="G40" s="59"/>
    </row>
    <row r="41" spans="2:8" x14ac:dyDescent="0.25">
      <c r="B41" s="45"/>
      <c r="C41" s="46"/>
      <c r="D41" s="46"/>
      <c r="E41" s="46"/>
      <c r="F41" s="46"/>
      <c r="G41" s="60"/>
    </row>
    <row r="42" spans="2:8" ht="15.75" x14ac:dyDescent="0.3">
      <c r="B42" s="42"/>
      <c r="C42" s="43"/>
      <c r="D42" s="43"/>
      <c r="E42" s="43"/>
      <c r="F42" s="43"/>
      <c r="G42" s="59"/>
    </row>
    <row r="44" spans="2:8" ht="15.75" x14ac:dyDescent="0.3">
      <c r="B44" s="56" t="s">
        <v>385</v>
      </c>
      <c r="C44" s="56"/>
      <c r="D44" s="56"/>
      <c r="E44" s="56"/>
      <c r="F44" s="39" t="s">
        <v>333</v>
      </c>
    </row>
    <row r="45" spans="2:8" ht="25.5" x14ac:dyDescent="0.25">
      <c r="B45" s="41" t="s">
        <v>347</v>
      </c>
      <c r="C45" s="41" t="s">
        <v>348</v>
      </c>
      <c r="D45" s="41" t="s">
        <v>349</v>
      </c>
      <c r="E45" s="41" t="s">
        <v>341</v>
      </c>
      <c r="F45" s="41" t="s">
        <v>367</v>
      </c>
    </row>
    <row r="46" spans="2:8" ht="15.75" x14ac:dyDescent="0.3">
      <c r="B46" s="42"/>
      <c r="C46" s="43"/>
      <c r="D46" s="43"/>
      <c r="E46" s="43"/>
      <c r="F46" s="43"/>
    </row>
    <row r="47" spans="2:8" ht="15.75" x14ac:dyDescent="0.3">
      <c r="B47" s="42"/>
      <c r="C47" s="43"/>
      <c r="D47" s="43"/>
      <c r="E47" s="43"/>
      <c r="F47" s="43"/>
    </row>
    <row r="48" spans="2:8" x14ac:dyDescent="0.25">
      <c r="B48" s="200" t="s">
        <v>241</v>
      </c>
      <c r="C48" s="198"/>
      <c r="D48" s="198"/>
      <c r="E48" s="198"/>
      <c r="F48" s="199"/>
    </row>
    <row r="49" spans="2:8" ht="15.75" x14ac:dyDescent="0.3">
      <c r="B49" s="42"/>
      <c r="C49" s="43"/>
      <c r="D49" s="43"/>
      <c r="E49" s="43"/>
      <c r="F49" s="43"/>
    </row>
    <row r="50" spans="2:8" ht="15.75" x14ac:dyDescent="0.3">
      <c r="B50" s="42"/>
      <c r="C50" s="43"/>
      <c r="D50" s="43"/>
      <c r="E50" s="43"/>
      <c r="F50" s="43"/>
    </row>
    <row r="51" spans="2:8" x14ac:dyDescent="0.25">
      <c r="B51" s="45"/>
      <c r="C51" s="46"/>
      <c r="D51" s="46"/>
      <c r="E51" s="46"/>
      <c r="F51" s="46"/>
    </row>
    <row r="53" spans="2:8" ht="15.75" x14ac:dyDescent="0.3">
      <c r="B53" s="56" t="s">
        <v>386</v>
      </c>
      <c r="C53" s="56"/>
      <c r="D53" s="56"/>
      <c r="E53" s="56"/>
      <c r="F53" s="56"/>
      <c r="G53" s="56"/>
      <c r="H53" s="39" t="s">
        <v>333</v>
      </c>
    </row>
    <row r="54" spans="2:8" ht="25.5" x14ac:dyDescent="0.25">
      <c r="B54" s="41" t="s">
        <v>347</v>
      </c>
      <c r="C54" s="41" t="s">
        <v>348</v>
      </c>
      <c r="D54" s="41" t="s">
        <v>349</v>
      </c>
      <c r="E54" s="41" t="s">
        <v>341</v>
      </c>
      <c r="F54" s="41" t="s">
        <v>367</v>
      </c>
      <c r="G54" s="41" t="s">
        <v>387</v>
      </c>
      <c r="H54" s="41" t="s">
        <v>311</v>
      </c>
    </row>
    <row r="55" spans="2:8" ht="15.75" x14ac:dyDescent="0.3">
      <c r="B55" s="50" t="s">
        <v>388</v>
      </c>
      <c r="C55" s="43" t="s">
        <v>389</v>
      </c>
      <c r="D55" s="43" t="s">
        <v>356</v>
      </c>
      <c r="E55" s="43">
        <v>1150</v>
      </c>
      <c r="F55" s="43"/>
      <c r="G55" s="44" t="s">
        <v>390</v>
      </c>
      <c r="H55" s="45" t="s">
        <v>391</v>
      </c>
    </row>
    <row r="56" spans="2:8" ht="15.75" x14ac:dyDescent="0.3">
      <c r="B56" s="50" t="s">
        <v>369</v>
      </c>
      <c r="C56" s="43" t="s">
        <v>370</v>
      </c>
      <c r="D56" s="43" t="s">
        <v>356</v>
      </c>
      <c r="E56" s="43">
        <v>2000</v>
      </c>
      <c r="F56" s="43"/>
      <c r="G56" s="48" t="s">
        <v>392</v>
      </c>
      <c r="H56" s="45" t="s">
        <v>391</v>
      </c>
    </row>
    <row r="57" spans="2:8" x14ac:dyDescent="0.25">
      <c r="B57" s="45"/>
      <c r="C57" s="46"/>
      <c r="D57" s="46"/>
      <c r="E57" s="46"/>
      <c r="F57" s="46"/>
      <c r="G57" s="49"/>
      <c r="H57" s="45"/>
    </row>
    <row r="58" spans="2:8" ht="15.75" x14ac:dyDescent="0.3">
      <c r="B58" s="42"/>
      <c r="C58" s="43"/>
      <c r="D58" s="43"/>
      <c r="E58" s="43"/>
      <c r="F58" s="43"/>
      <c r="G58" s="48"/>
      <c r="H58" s="45"/>
    </row>
    <row r="59" spans="2:8" ht="15.75" x14ac:dyDescent="0.3">
      <c r="B59" s="42"/>
      <c r="C59" s="43"/>
      <c r="D59" s="43"/>
      <c r="E59" s="43"/>
      <c r="F59" s="43"/>
      <c r="G59" s="48"/>
      <c r="H59" s="45"/>
    </row>
    <row r="60" spans="2:8" x14ac:dyDescent="0.25">
      <c r="B60" s="45"/>
      <c r="C60" s="46"/>
      <c r="D60" s="46"/>
      <c r="E60" s="46"/>
      <c r="F60" s="46"/>
      <c r="G60" s="49"/>
      <c r="H60" s="45"/>
    </row>
    <row r="62" spans="2:8" ht="15.75" x14ac:dyDescent="0.3">
      <c r="B62" s="56" t="s">
        <v>393</v>
      </c>
      <c r="C62" s="56"/>
      <c r="D62" s="56"/>
      <c r="E62" s="56"/>
      <c r="F62" s="56"/>
      <c r="G62" s="56"/>
      <c r="H62" s="39" t="s">
        <v>333</v>
      </c>
    </row>
    <row r="63" spans="2:8" ht="25.5" x14ac:dyDescent="0.25">
      <c r="B63" s="41" t="s">
        <v>347</v>
      </c>
      <c r="C63" s="41" t="s">
        <v>348</v>
      </c>
      <c r="D63" s="41" t="s">
        <v>349</v>
      </c>
      <c r="E63" s="41" t="s">
        <v>341</v>
      </c>
      <c r="F63" s="41" t="s">
        <v>367</v>
      </c>
      <c r="G63" s="41"/>
      <c r="H63" s="41" t="s">
        <v>311</v>
      </c>
    </row>
    <row r="64" spans="2:8" ht="15.75" x14ac:dyDescent="0.3">
      <c r="B64" s="42"/>
      <c r="C64" s="43"/>
      <c r="D64" s="43"/>
      <c r="E64" s="43"/>
      <c r="F64" s="43"/>
      <c r="G64" s="44"/>
      <c r="H64" s="45"/>
    </row>
    <row r="65" spans="2:8" ht="15.75" x14ac:dyDescent="0.3">
      <c r="B65" s="42"/>
      <c r="C65" s="43"/>
      <c r="D65" s="43"/>
      <c r="E65" s="43"/>
      <c r="F65" s="43"/>
      <c r="G65" s="48"/>
      <c r="H65" s="45"/>
    </row>
    <row r="66" spans="2:8" x14ac:dyDescent="0.25">
      <c r="B66" s="200" t="s">
        <v>241</v>
      </c>
      <c r="C66" s="198"/>
      <c r="D66" s="198"/>
      <c r="E66" s="198"/>
      <c r="F66" s="198"/>
      <c r="G66" s="198"/>
      <c r="H66" s="199"/>
    </row>
    <row r="67" spans="2:8" ht="15.75" x14ac:dyDescent="0.3">
      <c r="B67" s="42"/>
      <c r="C67" s="43"/>
      <c r="D67" s="43"/>
      <c r="E67" s="43"/>
      <c r="F67" s="43"/>
      <c r="G67" s="48"/>
      <c r="H67" s="45"/>
    </row>
    <row r="68" spans="2:8" ht="15.75" x14ac:dyDescent="0.3">
      <c r="B68" s="42"/>
      <c r="C68" s="43"/>
      <c r="D68" s="43"/>
      <c r="E68" s="43"/>
      <c r="F68" s="43"/>
      <c r="G68" s="48"/>
      <c r="H68" s="45"/>
    </row>
    <row r="69" spans="2:8" x14ac:dyDescent="0.25">
      <c r="B69" s="45"/>
      <c r="C69" s="46"/>
      <c r="D69" s="46"/>
      <c r="E69" s="46"/>
      <c r="F69" s="46"/>
      <c r="G69" s="49"/>
      <c r="H69" s="45"/>
    </row>
    <row r="71" spans="2:8" ht="15.75" x14ac:dyDescent="0.3">
      <c r="B71" s="56" t="s">
        <v>394</v>
      </c>
      <c r="C71" s="56"/>
      <c r="D71" s="56"/>
      <c r="E71" s="56"/>
      <c r="F71" s="56"/>
      <c r="G71" s="56"/>
      <c r="H71" s="39" t="s">
        <v>333</v>
      </c>
    </row>
    <row r="72" spans="2:8" ht="25.5" x14ac:dyDescent="0.25">
      <c r="B72" s="41" t="s">
        <v>347</v>
      </c>
      <c r="C72" s="41" t="s">
        <v>348</v>
      </c>
      <c r="D72" s="41" t="s">
        <v>349</v>
      </c>
      <c r="E72" s="41" t="s">
        <v>341</v>
      </c>
      <c r="F72" s="41" t="s">
        <v>367</v>
      </c>
      <c r="G72" s="41"/>
      <c r="H72" s="41" t="s">
        <v>311</v>
      </c>
    </row>
    <row r="73" spans="2:8" ht="15.75" x14ac:dyDescent="0.3">
      <c r="B73" s="42"/>
      <c r="C73" s="43"/>
      <c r="D73" s="43"/>
      <c r="E73" s="43"/>
      <c r="F73" s="43"/>
      <c r="G73" s="44"/>
      <c r="H73" s="45"/>
    </row>
    <row r="74" spans="2:8" ht="15.75" x14ac:dyDescent="0.3">
      <c r="B74" s="42"/>
      <c r="C74" s="43"/>
      <c r="D74" s="43"/>
      <c r="E74" s="43"/>
      <c r="F74" s="43"/>
      <c r="G74" s="48"/>
      <c r="H74" s="45"/>
    </row>
    <row r="75" spans="2:8" x14ac:dyDescent="0.25">
      <c r="B75" s="200" t="s">
        <v>241</v>
      </c>
      <c r="C75" s="198"/>
      <c r="D75" s="198"/>
      <c r="E75" s="198"/>
      <c r="F75" s="198"/>
      <c r="G75" s="198"/>
      <c r="H75" s="199"/>
    </row>
    <row r="76" spans="2:8" ht="15.75" x14ac:dyDescent="0.3">
      <c r="B76" s="42"/>
      <c r="C76" s="43"/>
      <c r="D76" s="43"/>
      <c r="E76" s="43"/>
      <c r="F76" s="43"/>
      <c r="G76" s="48"/>
      <c r="H76" s="45"/>
    </row>
    <row r="77" spans="2:8" ht="15.75" x14ac:dyDescent="0.3">
      <c r="B77" s="42"/>
      <c r="C77" s="43"/>
      <c r="D77" s="43"/>
      <c r="E77" s="43"/>
      <c r="F77" s="43"/>
      <c r="G77" s="48"/>
      <c r="H77" s="45"/>
    </row>
    <row r="78" spans="2:8" x14ac:dyDescent="0.25">
      <c r="B78" s="45"/>
      <c r="C78" s="46"/>
      <c r="D78" s="46"/>
      <c r="E78" s="46"/>
      <c r="F78" s="46"/>
      <c r="G78" s="49"/>
      <c r="H78" s="45"/>
    </row>
    <row r="81" spans="2:8" ht="15.75" x14ac:dyDescent="0.3">
      <c r="B81" s="56" t="s">
        <v>395</v>
      </c>
      <c r="C81" s="56"/>
      <c r="D81" s="56"/>
      <c r="E81" s="56"/>
      <c r="F81" s="56"/>
      <c r="G81" s="56"/>
      <c r="H81" s="39" t="s">
        <v>333</v>
      </c>
    </row>
    <row r="82" spans="2:8" ht="38.25" x14ac:dyDescent="0.25">
      <c r="B82" s="41" t="s">
        <v>347</v>
      </c>
      <c r="C82" s="41" t="s">
        <v>348</v>
      </c>
      <c r="D82" s="41" t="s">
        <v>349</v>
      </c>
      <c r="E82" s="41" t="s">
        <v>341</v>
      </c>
      <c r="F82" s="41" t="s">
        <v>367</v>
      </c>
      <c r="G82" s="41" t="s">
        <v>396</v>
      </c>
      <c r="H82" s="41" t="s">
        <v>311</v>
      </c>
    </row>
    <row r="83" spans="2:8" ht="15.75" x14ac:dyDescent="0.3">
      <c r="B83" s="50" t="s">
        <v>397</v>
      </c>
      <c r="C83" s="43" t="s">
        <v>398</v>
      </c>
      <c r="D83" s="43" t="s">
        <v>356</v>
      </c>
      <c r="E83" s="43">
        <v>50</v>
      </c>
      <c r="F83" s="43"/>
      <c r="G83" s="44" t="s">
        <v>399</v>
      </c>
      <c r="H83" s="45"/>
    </row>
    <row r="84" spans="2:8" ht="15.75" x14ac:dyDescent="0.3">
      <c r="B84" s="42"/>
      <c r="C84" s="43"/>
      <c r="D84" s="43"/>
      <c r="E84" s="43"/>
      <c r="F84" s="43"/>
      <c r="G84" s="48"/>
      <c r="H84" s="45"/>
    </row>
    <row r="85" spans="2:8" x14ac:dyDescent="0.25">
      <c r="B85" s="61"/>
      <c r="C85" s="62"/>
      <c r="D85" s="62"/>
      <c r="E85" s="62"/>
      <c r="F85" s="62"/>
      <c r="G85" s="62"/>
      <c r="H85" s="63"/>
    </row>
    <row r="86" spans="2:8" ht="15.75" x14ac:dyDescent="0.3">
      <c r="B86" s="42"/>
      <c r="C86" s="43"/>
      <c r="D86" s="43"/>
      <c r="E86" s="43"/>
      <c r="F86" s="43"/>
      <c r="G86" s="48"/>
      <c r="H86" s="45"/>
    </row>
    <row r="87" spans="2:8" ht="15.75" x14ac:dyDescent="0.3">
      <c r="B87" s="42"/>
      <c r="C87" s="43"/>
      <c r="D87" s="43"/>
      <c r="E87" s="43"/>
      <c r="F87" s="43"/>
      <c r="G87" s="48"/>
      <c r="H87" s="45"/>
    </row>
    <row r="88" spans="2:8" x14ac:dyDescent="0.25">
      <c r="B88" s="45"/>
      <c r="C88" s="46"/>
      <c r="D88" s="46"/>
      <c r="E88" s="46"/>
      <c r="F88" s="46"/>
      <c r="G88" s="49"/>
      <c r="H88" s="45"/>
    </row>
    <row r="91" spans="2:8" ht="15.75" x14ac:dyDescent="0.3">
      <c r="B91" s="56" t="s">
        <v>400</v>
      </c>
      <c r="C91" s="56"/>
      <c r="D91" s="56"/>
      <c r="E91" s="56"/>
      <c r="F91" s="56"/>
      <c r="G91" s="56"/>
      <c r="H91" s="39" t="s">
        <v>333</v>
      </c>
    </row>
    <row r="92" spans="2:8" ht="25.5" x14ac:dyDescent="0.25">
      <c r="B92" s="41" t="s">
        <v>347</v>
      </c>
      <c r="C92" s="41" t="s">
        <v>348</v>
      </c>
      <c r="D92" s="41" t="s">
        <v>349</v>
      </c>
      <c r="E92" s="41" t="s">
        <v>341</v>
      </c>
      <c r="F92" s="41" t="s">
        <v>367</v>
      </c>
      <c r="G92" s="41" t="s">
        <v>401</v>
      </c>
      <c r="H92" s="41" t="s">
        <v>311</v>
      </c>
    </row>
    <row r="93" spans="2:8" ht="15.75" x14ac:dyDescent="0.3">
      <c r="B93" s="42"/>
      <c r="C93" s="43"/>
      <c r="D93" s="43"/>
      <c r="E93" s="43"/>
      <c r="F93" s="43"/>
      <c r="G93" s="44"/>
      <c r="H93" s="45"/>
    </row>
    <row r="94" spans="2:8" ht="15.75" x14ac:dyDescent="0.3">
      <c r="B94" s="42"/>
      <c r="C94" s="43"/>
      <c r="D94" s="43"/>
      <c r="E94" s="43"/>
      <c r="F94" s="43"/>
      <c r="G94" s="48"/>
      <c r="H94" s="45"/>
    </row>
    <row r="95" spans="2:8" x14ac:dyDescent="0.25">
      <c r="B95" s="200" t="s">
        <v>241</v>
      </c>
      <c r="C95" s="198"/>
      <c r="D95" s="198"/>
      <c r="E95" s="198"/>
      <c r="F95" s="198"/>
      <c r="G95" s="198"/>
      <c r="H95" s="199"/>
    </row>
    <row r="96" spans="2:8" ht="15.75" x14ac:dyDescent="0.3">
      <c r="B96" s="42"/>
      <c r="C96" s="43"/>
      <c r="D96" s="43"/>
      <c r="E96" s="43"/>
      <c r="F96" s="43"/>
      <c r="G96" s="48"/>
      <c r="H96" s="45"/>
    </row>
    <row r="97" spans="2:8" ht="15.75" x14ac:dyDescent="0.3">
      <c r="B97" s="42"/>
      <c r="C97" s="43"/>
      <c r="D97" s="43"/>
      <c r="E97" s="43"/>
      <c r="F97" s="43"/>
      <c r="G97" s="48"/>
      <c r="H97" s="45"/>
    </row>
    <row r="98" spans="2:8" x14ac:dyDescent="0.25">
      <c r="B98" s="45"/>
      <c r="C98" s="46"/>
      <c r="D98" s="46"/>
      <c r="E98" s="46"/>
      <c r="F98" s="46"/>
      <c r="G98" s="49"/>
      <c r="H98" s="45"/>
    </row>
    <row r="101" spans="2:8" ht="15.75" x14ac:dyDescent="0.3">
      <c r="B101" s="56" t="s">
        <v>402</v>
      </c>
      <c r="C101" s="56"/>
      <c r="D101" s="56"/>
      <c r="E101" s="56"/>
      <c r="F101" s="56"/>
      <c r="G101" s="56"/>
      <c r="H101" s="39" t="s">
        <v>333</v>
      </c>
    </row>
    <row r="102" spans="2:8" ht="25.5" x14ac:dyDescent="0.25">
      <c r="B102" s="41" t="s">
        <v>347</v>
      </c>
      <c r="C102" s="41" t="s">
        <v>348</v>
      </c>
      <c r="D102" s="41" t="s">
        <v>349</v>
      </c>
      <c r="E102" s="41" t="s">
        <v>341</v>
      </c>
      <c r="F102" s="41" t="s">
        <v>367</v>
      </c>
      <c r="G102" s="41" t="s">
        <v>401</v>
      </c>
      <c r="H102" s="41" t="s">
        <v>311</v>
      </c>
    </row>
    <row r="103" spans="2:8" ht="15.75" x14ac:dyDescent="0.3">
      <c r="B103" s="42"/>
      <c r="C103" s="43"/>
      <c r="D103" s="43"/>
      <c r="E103" s="43"/>
      <c r="F103" s="43"/>
      <c r="G103" s="44"/>
      <c r="H103" s="45"/>
    </row>
    <row r="104" spans="2:8" ht="15.75" x14ac:dyDescent="0.3">
      <c r="B104" s="42"/>
      <c r="C104" s="43"/>
      <c r="D104" s="43"/>
      <c r="E104" s="43"/>
      <c r="F104" s="43"/>
      <c r="G104" s="48"/>
      <c r="H104" s="45"/>
    </row>
    <row r="105" spans="2:8" x14ac:dyDescent="0.25">
      <c r="B105" s="200" t="s">
        <v>241</v>
      </c>
      <c r="C105" s="198"/>
      <c r="D105" s="198"/>
      <c r="E105" s="198"/>
      <c r="F105" s="198"/>
      <c r="G105" s="198"/>
      <c r="H105" s="199"/>
    </row>
    <row r="106" spans="2:8" ht="15.75" x14ac:dyDescent="0.3">
      <c r="B106" s="42"/>
      <c r="C106" s="43"/>
      <c r="D106" s="43"/>
      <c r="E106" s="43"/>
      <c r="F106" s="43"/>
      <c r="G106" s="48"/>
      <c r="H106" s="45"/>
    </row>
    <row r="107" spans="2:8" ht="15.75" x14ac:dyDescent="0.3">
      <c r="B107" s="42"/>
      <c r="C107" s="43"/>
      <c r="D107" s="43"/>
      <c r="E107" s="43"/>
      <c r="F107" s="43"/>
      <c r="G107" s="48"/>
      <c r="H107" s="45"/>
    </row>
    <row r="108" spans="2:8" x14ac:dyDescent="0.25">
      <c r="B108" s="45"/>
      <c r="C108" s="46"/>
      <c r="D108" s="46"/>
      <c r="E108" s="46"/>
      <c r="F108" s="46"/>
      <c r="G108" s="49"/>
      <c r="H108" s="45"/>
    </row>
    <row r="111" spans="2:8" ht="15.75" x14ac:dyDescent="0.3">
      <c r="B111" s="56" t="s">
        <v>403</v>
      </c>
      <c r="C111" s="56"/>
      <c r="D111" s="56"/>
      <c r="E111" s="56"/>
      <c r="F111" s="56"/>
      <c r="G111" s="56"/>
      <c r="H111" s="39" t="s">
        <v>333</v>
      </c>
    </row>
    <row r="112" spans="2:8" ht="25.5" x14ac:dyDescent="0.25">
      <c r="B112" s="41" t="s">
        <v>347</v>
      </c>
      <c r="C112" s="41" t="s">
        <v>348</v>
      </c>
      <c r="D112" s="41" t="s">
        <v>349</v>
      </c>
      <c r="E112" s="41" t="s">
        <v>341</v>
      </c>
      <c r="F112" s="41" t="s">
        <v>404</v>
      </c>
      <c r="G112" s="41" t="s">
        <v>405</v>
      </c>
      <c r="H112" s="41" t="s">
        <v>311</v>
      </c>
    </row>
    <row r="113" spans="2:8" ht="75.75" x14ac:dyDescent="0.3">
      <c r="B113" s="50" t="s">
        <v>406</v>
      </c>
      <c r="C113" s="43" t="s">
        <v>407</v>
      </c>
      <c r="D113" s="43" t="s">
        <v>356</v>
      </c>
      <c r="E113" s="43">
        <v>400</v>
      </c>
      <c r="F113" s="43"/>
      <c r="G113" s="64">
        <v>130</v>
      </c>
      <c r="H113" s="65" t="s">
        <v>408</v>
      </c>
    </row>
    <row r="114" spans="2:8" ht="15.75" x14ac:dyDescent="0.3">
      <c r="B114" s="42"/>
      <c r="C114" s="43"/>
      <c r="D114" s="43"/>
      <c r="E114" s="43"/>
      <c r="F114" s="43"/>
      <c r="G114" s="48"/>
      <c r="H114" s="45"/>
    </row>
    <row r="115" spans="2:8" x14ac:dyDescent="0.25">
      <c r="B115" s="45"/>
      <c r="C115" s="46"/>
      <c r="D115" s="46"/>
      <c r="E115" s="46"/>
      <c r="F115" s="46"/>
      <c r="G115" s="49"/>
      <c r="H115" s="45"/>
    </row>
    <row r="116" spans="2:8" ht="15.75" x14ac:dyDescent="0.3">
      <c r="B116" s="42"/>
      <c r="C116" s="43"/>
      <c r="D116" s="43"/>
      <c r="E116" s="43"/>
      <c r="F116" s="43"/>
      <c r="G116" s="48"/>
      <c r="H116" s="45"/>
    </row>
    <row r="117" spans="2:8" ht="15.75" x14ac:dyDescent="0.3">
      <c r="B117" s="42"/>
      <c r="C117" s="43"/>
      <c r="D117" s="43"/>
      <c r="E117" s="43"/>
      <c r="F117" s="43"/>
      <c r="G117" s="48"/>
      <c r="H117" s="45"/>
    </row>
    <row r="118" spans="2:8" x14ac:dyDescent="0.25">
      <c r="B118" s="45"/>
      <c r="C118" s="46"/>
      <c r="D118" s="46"/>
      <c r="E118" s="46"/>
      <c r="F118" s="46"/>
      <c r="G118" s="49"/>
      <c r="H118" s="45"/>
    </row>
    <row r="121" spans="2:8" ht="15.75" x14ac:dyDescent="0.3">
      <c r="B121" s="56" t="s">
        <v>409</v>
      </c>
      <c r="C121" s="56"/>
      <c r="D121" s="56"/>
      <c r="E121" s="56"/>
      <c r="F121" s="56"/>
      <c r="G121" s="56"/>
      <c r="H121" s="39" t="s">
        <v>333</v>
      </c>
    </row>
    <row r="122" spans="2:8" ht="25.5" x14ac:dyDescent="0.25">
      <c r="B122" s="41" t="s">
        <v>347</v>
      </c>
      <c r="C122" s="41" t="s">
        <v>348</v>
      </c>
      <c r="D122" s="41" t="s">
        <v>349</v>
      </c>
      <c r="E122" s="41" t="s">
        <v>341</v>
      </c>
      <c r="F122" s="41" t="s">
        <v>367</v>
      </c>
      <c r="G122" s="41" t="s">
        <v>410</v>
      </c>
      <c r="H122" s="41" t="s">
        <v>311</v>
      </c>
    </row>
    <row r="123" spans="2:8" ht="75.75" x14ac:dyDescent="0.3">
      <c r="B123" s="50" t="s">
        <v>388</v>
      </c>
      <c r="C123" s="43" t="s">
        <v>411</v>
      </c>
      <c r="D123" s="43" t="s">
        <v>356</v>
      </c>
      <c r="E123" s="43">
        <v>650</v>
      </c>
      <c r="F123" s="43">
        <v>694</v>
      </c>
      <c r="G123" s="44">
        <f>+(F123-E123)/E123</f>
        <v>6.7692307692307691E-2</v>
      </c>
      <c r="H123" s="65" t="s">
        <v>412</v>
      </c>
    </row>
    <row r="124" spans="2:8" ht="15.75" x14ac:dyDescent="0.3">
      <c r="B124" s="42"/>
      <c r="C124" s="43"/>
      <c r="D124" s="43"/>
      <c r="E124" s="43"/>
      <c r="F124" s="43"/>
      <c r="G124" s="48"/>
      <c r="H124" s="45"/>
    </row>
    <row r="125" spans="2:8" x14ac:dyDescent="0.25">
      <c r="B125" s="45"/>
      <c r="C125" s="46"/>
      <c r="D125" s="46"/>
      <c r="E125" s="46"/>
      <c r="F125" s="46"/>
      <c r="G125" s="49"/>
      <c r="H125" s="45"/>
    </row>
    <row r="126" spans="2:8" ht="15.75" x14ac:dyDescent="0.3">
      <c r="B126" s="42"/>
      <c r="C126" s="43"/>
      <c r="D126" s="43"/>
      <c r="E126" s="43"/>
      <c r="F126" s="43"/>
      <c r="G126" s="48"/>
      <c r="H126" s="45"/>
    </row>
    <row r="127" spans="2:8" ht="15.75" x14ac:dyDescent="0.3">
      <c r="B127" s="42"/>
      <c r="C127" s="43"/>
      <c r="D127" s="43"/>
      <c r="E127" s="43"/>
      <c r="F127" s="43"/>
      <c r="G127" s="48"/>
      <c r="H127" s="45"/>
    </row>
    <row r="128" spans="2:8" x14ac:dyDescent="0.25">
      <c r="B128" s="45"/>
      <c r="C128" s="46"/>
      <c r="D128" s="46"/>
      <c r="E128" s="46"/>
      <c r="F128" s="46"/>
      <c r="G128" s="49"/>
      <c r="H128" s="45"/>
    </row>
    <row r="131" spans="2:8" ht="15.75" x14ac:dyDescent="0.3">
      <c r="B131" s="56" t="s">
        <v>413</v>
      </c>
      <c r="C131" s="56"/>
      <c r="D131" s="56"/>
      <c r="E131" s="56"/>
      <c r="F131" s="56"/>
      <c r="G131" s="56"/>
      <c r="H131" s="39" t="s">
        <v>333</v>
      </c>
    </row>
    <row r="132" spans="2:8" ht="25.5" x14ac:dyDescent="0.25">
      <c r="B132" s="41" t="s">
        <v>347</v>
      </c>
      <c r="C132" s="41" t="s">
        <v>348</v>
      </c>
      <c r="D132" s="41" t="s">
        <v>414</v>
      </c>
      <c r="E132" s="41" t="s">
        <v>341</v>
      </c>
      <c r="F132" s="41" t="s">
        <v>367</v>
      </c>
      <c r="G132" s="41" t="s">
        <v>415</v>
      </c>
      <c r="H132" s="41" t="s">
        <v>311</v>
      </c>
    </row>
    <row r="133" spans="2:8" ht="15.75" x14ac:dyDescent="0.3">
      <c r="B133" s="42"/>
      <c r="C133" s="43"/>
      <c r="D133" s="43"/>
      <c r="E133" s="43"/>
      <c r="F133" s="43"/>
      <c r="G133" s="44"/>
      <c r="H133" s="45"/>
    </row>
    <row r="134" spans="2:8" ht="15.75" x14ac:dyDescent="0.3">
      <c r="B134" s="42"/>
      <c r="C134" s="43"/>
      <c r="D134" s="43"/>
      <c r="E134" s="43"/>
      <c r="F134" s="43"/>
      <c r="G134" s="48"/>
      <c r="H134" s="45"/>
    </row>
    <row r="135" spans="2:8" x14ac:dyDescent="0.25">
      <c r="B135" s="200" t="s">
        <v>241</v>
      </c>
      <c r="C135" s="198"/>
      <c r="D135" s="198"/>
      <c r="E135" s="198"/>
      <c r="F135" s="198"/>
      <c r="G135" s="198"/>
      <c r="H135" s="199"/>
    </row>
    <row r="136" spans="2:8" ht="15.75" x14ac:dyDescent="0.3">
      <c r="B136" s="42"/>
      <c r="C136" s="43"/>
      <c r="D136" s="43"/>
      <c r="E136" s="43"/>
      <c r="F136" s="43"/>
      <c r="G136" s="48"/>
      <c r="H136" s="45"/>
    </row>
    <row r="137" spans="2:8" ht="15.75" x14ac:dyDescent="0.3">
      <c r="B137" s="42"/>
      <c r="C137" s="43"/>
      <c r="D137" s="43"/>
      <c r="E137" s="43"/>
      <c r="F137" s="43"/>
      <c r="G137" s="48"/>
      <c r="H137" s="45"/>
    </row>
    <row r="138" spans="2:8" x14ac:dyDescent="0.25">
      <c r="B138" s="45"/>
      <c r="C138" s="46"/>
      <c r="D138" s="46"/>
      <c r="E138" s="46"/>
      <c r="F138" s="46"/>
      <c r="G138" s="49"/>
      <c r="H138" s="45"/>
    </row>
    <row r="141" spans="2:8" ht="15.75" x14ac:dyDescent="0.3">
      <c r="B141" s="56" t="s">
        <v>416</v>
      </c>
      <c r="C141" s="56"/>
      <c r="D141" s="56"/>
      <c r="E141" s="56"/>
      <c r="F141" s="56"/>
      <c r="G141" s="56"/>
      <c r="H141" s="39" t="s">
        <v>333</v>
      </c>
    </row>
    <row r="142" spans="2:8" ht="25.5" x14ac:dyDescent="0.25">
      <c r="B142" s="41" t="s">
        <v>347</v>
      </c>
      <c r="C142" s="41" t="s">
        <v>348</v>
      </c>
      <c r="D142" s="41" t="s">
        <v>417</v>
      </c>
      <c r="E142" s="41" t="s">
        <v>341</v>
      </c>
      <c r="F142" s="41" t="s">
        <v>367</v>
      </c>
      <c r="G142" s="41" t="s">
        <v>418</v>
      </c>
      <c r="H142" s="41" t="s">
        <v>311</v>
      </c>
    </row>
    <row r="143" spans="2:8" ht="15.75" x14ac:dyDescent="0.3">
      <c r="B143" s="42"/>
      <c r="C143" s="43"/>
      <c r="D143" s="43"/>
      <c r="E143" s="43"/>
      <c r="F143" s="43"/>
      <c r="G143" s="44"/>
      <c r="H143" s="45"/>
    </row>
    <row r="144" spans="2:8" ht="15.75" x14ac:dyDescent="0.3">
      <c r="B144" s="42"/>
      <c r="C144" s="43"/>
      <c r="D144" s="43"/>
      <c r="E144" s="43"/>
      <c r="F144" s="43"/>
      <c r="G144" s="48"/>
      <c r="H144" s="45"/>
    </row>
    <row r="145" spans="2:8" x14ac:dyDescent="0.25">
      <c r="B145" s="200" t="s">
        <v>241</v>
      </c>
      <c r="C145" s="198"/>
      <c r="D145" s="198"/>
      <c r="E145" s="198"/>
      <c r="F145" s="198"/>
      <c r="G145" s="198"/>
      <c r="H145" s="199"/>
    </row>
    <row r="146" spans="2:8" ht="15.75" x14ac:dyDescent="0.3">
      <c r="B146" s="42"/>
      <c r="C146" s="43"/>
      <c r="D146" s="43"/>
      <c r="E146" s="43"/>
      <c r="F146" s="43"/>
      <c r="G146" s="48"/>
      <c r="H146" s="45"/>
    </row>
    <row r="147" spans="2:8" ht="15.75" x14ac:dyDescent="0.3">
      <c r="B147" s="42"/>
      <c r="C147" s="43"/>
      <c r="D147" s="43"/>
      <c r="E147" s="43"/>
      <c r="F147" s="43"/>
      <c r="G147" s="48"/>
      <c r="H147" s="45"/>
    </row>
    <row r="148" spans="2:8" x14ac:dyDescent="0.25">
      <c r="B148" s="45"/>
      <c r="C148" s="46"/>
      <c r="D148" s="46"/>
      <c r="E148" s="46"/>
      <c r="F148" s="46"/>
      <c r="G148" s="49"/>
      <c r="H148" s="45"/>
    </row>
    <row r="151" spans="2:8" ht="15.75" x14ac:dyDescent="0.3">
      <c r="B151" s="56" t="s">
        <v>419</v>
      </c>
      <c r="C151" s="56"/>
      <c r="D151" s="56"/>
      <c r="E151" s="56"/>
      <c r="F151" s="56"/>
      <c r="G151" s="56"/>
      <c r="H151" s="39" t="s">
        <v>333</v>
      </c>
    </row>
    <row r="152" spans="2:8" ht="25.5" x14ac:dyDescent="0.25">
      <c r="B152" s="41" t="s">
        <v>347</v>
      </c>
      <c r="C152" s="41" t="s">
        <v>348</v>
      </c>
      <c r="D152" s="41" t="s">
        <v>417</v>
      </c>
      <c r="E152" s="41" t="s">
        <v>341</v>
      </c>
      <c r="F152" s="41" t="s">
        <v>367</v>
      </c>
      <c r="G152" s="41" t="s">
        <v>420</v>
      </c>
      <c r="H152" s="41" t="s">
        <v>311</v>
      </c>
    </row>
    <row r="153" spans="2:8" ht="15.75" x14ac:dyDescent="0.3">
      <c r="B153" s="42"/>
      <c r="C153" s="43"/>
      <c r="D153" s="43"/>
      <c r="E153" s="43"/>
      <c r="F153" s="43"/>
      <c r="G153" s="44"/>
      <c r="H153" s="45"/>
    </row>
    <row r="154" spans="2:8" ht="15.75" x14ac:dyDescent="0.3">
      <c r="B154" s="42"/>
      <c r="C154" s="43"/>
      <c r="D154" s="43"/>
      <c r="E154" s="43"/>
      <c r="F154" s="43"/>
      <c r="G154" s="48"/>
      <c r="H154" s="45"/>
    </row>
    <row r="155" spans="2:8" x14ac:dyDescent="0.25">
      <c r="B155" s="45"/>
      <c r="C155" s="46"/>
      <c r="D155" s="46"/>
      <c r="E155" s="46"/>
      <c r="F155" s="46"/>
      <c r="G155" s="49"/>
      <c r="H155" s="45"/>
    </row>
    <row r="156" spans="2:8" ht="15.75" x14ac:dyDescent="0.3">
      <c r="B156" s="42"/>
      <c r="C156" s="43"/>
      <c r="D156" s="43"/>
      <c r="E156" s="43"/>
      <c r="F156" s="43"/>
      <c r="G156" s="48"/>
      <c r="H156" s="45"/>
    </row>
    <row r="157" spans="2:8" ht="15.75" x14ac:dyDescent="0.3">
      <c r="B157" s="42"/>
      <c r="C157" s="43"/>
      <c r="D157" s="43"/>
      <c r="E157" s="43"/>
      <c r="F157" s="43"/>
      <c r="G157" s="48"/>
      <c r="H157" s="45"/>
    </row>
    <row r="158" spans="2:8" x14ac:dyDescent="0.25">
      <c r="B158" s="45"/>
      <c r="C158" s="46"/>
      <c r="D158" s="46"/>
      <c r="E158" s="46"/>
      <c r="F158" s="46"/>
      <c r="G158" s="49"/>
      <c r="H158" s="45"/>
    </row>
    <row r="161" spans="2:8" ht="15.75" x14ac:dyDescent="0.3">
      <c r="B161" s="56" t="s">
        <v>421</v>
      </c>
      <c r="C161" s="56"/>
      <c r="D161" s="56"/>
      <c r="E161" s="56"/>
      <c r="F161" s="56"/>
      <c r="G161" s="56"/>
      <c r="H161" s="39" t="s">
        <v>333</v>
      </c>
    </row>
    <row r="162" spans="2:8" ht="25.5" x14ac:dyDescent="0.25">
      <c r="B162" s="41" t="s">
        <v>347</v>
      </c>
      <c r="C162" s="41" t="s">
        <v>348</v>
      </c>
      <c r="D162" s="41" t="s">
        <v>417</v>
      </c>
      <c r="E162" s="41" t="s">
        <v>341</v>
      </c>
      <c r="F162" s="41" t="s">
        <v>367</v>
      </c>
      <c r="G162" s="41" t="s">
        <v>422</v>
      </c>
      <c r="H162" s="41" t="s">
        <v>311</v>
      </c>
    </row>
    <row r="163" spans="2:8" ht="15.75" x14ac:dyDescent="0.3">
      <c r="B163" s="42"/>
      <c r="C163" s="43"/>
      <c r="D163" s="43"/>
      <c r="E163" s="43"/>
      <c r="F163" s="43"/>
      <c r="G163" s="44"/>
      <c r="H163" s="45"/>
    </row>
    <row r="164" spans="2:8" ht="15.75" x14ac:dyDescent="0.3">
      <c r="B164" s="42"/>
      <c r="C164" s="43"/>
      <c r="D164" s="43"/>
      <c r="E164" s="43"/>
      <c r="F164" s="43"/>
      <c r="G164" s="48"/>
      <c r="H164" s="45"/>
    </row>
    <row r="165" spans="2:8" x14ac:dyDescent="0.25">
      <c r="B165" s="200" t="s">
        <v>241</v>
      </c>
      <c r="C165" s="198"/>
      <c r="D165" s="198"/>
      <c r="E165" s="198"/>
      <c r="F165" s="198"/>
      <c r="G165" s="198"/>
      <c r="H165" s="199"/>
    </row>
    <row r="166" spans="2:8" ht="15.75" x14ac:dyDescent="0.3">
      <c r="B166" s="42"/>
      <c r="C166" s="43"/>
      <c r="D166" s="43"/>
      <c r="E166" s="43"/>
      <c r="F166" s="43"/>
      <c r="G166" s="48"/>
      <c r="H166" s="45"/>
    </row>
    <row r="167" spans="2:8" ht="15.75" x14ac:dyDescent="0.3">
      <c r="B167" s="42"/>
      <c r="C167" s="43"/>
      <c r="D167" s="43"/>
      <c r="E167" s="43"/>
      <c r="F167" s="43"/>
      <c r="G167" s="48"/>
      <c r="H167" s="45"/>
    </row>
    <row r="168" spans="2:8" x14ac:dyDescent="0.25">
      <c r="B168" s="45"/>
      <c r="C168" s="46"/>
      <c r="D168" s="46"/>
      <c r="E168" s="46"/>
      <c r="F168" s="46"/>
      <c r="G168" s="49"/>
      <c r="H168" s="45"/>
    </row>
    <row r="171" spans="2:8" ht="15.75" x14ac:dyDescent="0.3">
      <c r="B171" s="56" t="s">
        <v>423</v>
      </c>
      <c r="C171" s="56"/>
      <c r="D171" s="56"/>
      <c r="E171" s="56"/>
      <c r="F171" s="56"/>
      <c r="G171" s="56"/>
      <c r="H171" s="39" t="s">
        <v>333</v>
      </c>
    </row>
    <row r="172" spans="2:8" ht="25.5" x14ac:dyDescent="0.25">
      <c r="B172" s="41" t="s">
        <v>347</v>
      </c>
      <c r="C172" s="41" t="s">
        <v>348</v>
      </c>
      <c r="D172" s="41" t="s">
        <v>417</v>
      </c>
      <c r="E172" s="41" t="s">
        <v>341</v>
      </c>
      <c r="F172" s="41" t="s">
        <v>367</v>
      </c>
      <c r="G172" s="41" t="s">
        <v>424</v>
      </c>
      <c r="H172" s="41" t="s">
        <v>311</v>
      </c>
    </row>
    <row r="173" spans="2:8" ht="15.75" x14ac:dyDescent="0.3">
      <c r="B173" s="42"/>
      <c r="C173" s="43"/>
      <c r="D173" s="43"/>
      <c r="E173" s="43"/>
      <c r="F173" s="43"/>
      <c r="G173" s="44"/>
      <c r="H173" s="45"/>
    </row>
    <row r="174" spans="2:8" ht="15.75" x14ac:dyDescent="0.3">
      <c r="B174" s="42"/>
      <c r="C174" s="43"/>
      <c r="D174" s="43"/>
      <c r="E174" s="43"/>
      <c r="F174" s="43"/>
      <c r="G174" s="48"/>
      <c r="H174" s="45"/>
    </row>
    <row r="175" spans="2:8" x14ac:dyDescent="0.25">
      <c r="B175" s="200" t="s">
        <v>241</v>
      </c>
      <c r="C175" s="198"/>
      <c r="D175" s="198"/>
      <c r="E175" s="198"/>
      <c r="F175" s="198"/>
      <c r="G175" s="198"/>
      <c r="H175" s="199"/>
    </row>
    <row r="176" spans="2:8" ht="15.75" x14ac:dyDescent="0.3">
      <c r="B176" s="42"/>
      <c r="C176" s="43"/>
      <c r="D176" s="43"/>
      <c r="E176" s="43"/>
      <c r="F176" s="43"/>
      <c r="G176" s="48"/>
      <c r="H176" s="45"/>
    </row>
    <row r="177" spans="2:8" ht="15.75" x14ac:dyDescent="0.3">
      <c r="B177" s="42"/>
      <c r="C177" s="43"/>
      <c r="D177" s="43"/>
      <c r="E177" s="43"/>
      <c r="F177" s="43"/>
      <c r="G177" s="48"/>
      <c r="H177" s="45"/>
    </row>
    <row r="178" spans="2:8" x14ac:dyDescent="0.25">
      <c r="B178" s="45"/>
      <c r="C178" s="46"/>
      <c r="D178" s="46"/>
      <c r="E178" s="46"/>
      <c r="F178" s="46"/>
      <c r="G178" s="49"/>
      <c r="H178" s="45"/>
    </row>
    <row r="181" spans="2:8" ht="15.75" x14ac:dyDescent="0.3">
      <c r="B181" s="56" t="s">
        <v>425</v>
      </c>
      <c r="C181" s="56"/>
      <c r="D181" s="56"/>
      <c r="E181" s="56"/>
      <c r="F181" s="56"/>
      <c r="G181" s="56"/>
      <c r="H181" s="39" t="s">
        <v>333</v>
      </c>
    </row>
    <row r="182" spans="2:8" ht="25.5" x14ac:dyDescent="0.25">
      <c r="B182" s="41" t="s">
        <v>347</v>
      </c>
      <c r="C182" s="41" t="s">
        <v>348</v>
      </c>
      <c r="D182" s="41" t="s">
        <v>417</v>
      </c>
      <c r="E182" s="41" t="s">
        <v>341</v>
      </c>
      <c r="F182" s="41" t="s">
        <v>367</v>
      </c>
      <c r="G182" s="41" t="s">
        <v>426</v>
      </c>
      <c r="H182" s="41" t="s">
        <v>311</v>
      </c>
    </row>
    <row r="183" spans="2:8" ht="15.75" x14ac:dyDescent="0.3">
      <c r="B183" s="42"/>
      <c r="C183" s="43"/>
      <c r="D183" s="43"/>
      <c r="E183" s="43"/>
      <c r="F183" s="43"/>
      <c r="G183" s="44"/>
      <c r="H183" s="45"/>
    </row>
    <row r="184" spans="2:8" ht="15.75" x14ac:dyDescent="0.3">
      <c r="B184" s="42"/>
      <c r="C184" s="43"/>
      <c r="D184" s="43"/>
      <c r="E184" s="43"/>
      <c r="F184" s="43"/>
      <c r="G184" s="48"/>
      <c r="H184" s="45"/>
    </row>
    <row r="185" spans="2:8" x14ac:dyDescent="0.25">
      <c r="B185" s="200" t="s">
        <v>241</v>
      </c>
      <c r="C185" s="198"/>
      <c r="D185" s="198"/>
      <c r="E185" s="198"/>
      <c r="F185" s="198"/>
      <c r="G185" s="198"/>
      <c r="H185" s="199"/>
    </row>
    <row r="186" spans="2:8" ht="15.75" x14ac:dyDescent="0.3">
      <c r="B186" s="42"/>
      <c r="C186" s="43"/>
      <c r="D186" s="43"/>
      <c r="E186" s="43"/>
      <c r="F186" s="43"/>
      <c r="G186" s="48"/>
      <c r="H186" s="45"/>
    </row>
    <row r="187" spans="2:8" ht="15.75" x14ac:dyDescent="0.3">
      <c r="B187" s="42"/>
      <c r="C187" s="43"/>
      <c r="D187" s="43"/>
      <c r="E187" s="43"/>
      <c r="F187" s="43"/>
      <c r="G187" s="48"/>
      <c r="H187" s="45"/>
    </row>
    <row r="188" spans="2:8" x14ac:dyDescent="0.25">
      <c r="B188" s="45"/>
      <c r="C188" s="46"/>
      <c r="D188" s="46"/>
      <c r="E188" s="46"/>
      <c r="F188" s="46"/>
      <c r="G188" s="49"/>
      <c r="H188" s="45"/>
    </row>
  </sheetData>
  <mergeCells count="20">
    <mergeCell ref="B75:H75"/>
    <mergeCell ref="B2:H2"/>
    <mergeCell ref="B3:H3"/>
    <mergeCell ref="B4:H4"/>
    <mergeCell ref="B5:H5"/>
    <mergeCell ref="B7:H7"/>
    <mergeCell ref="B8:H8"/>
    <mergeCell ref="B9:H9"/>
    <mergeCell ref="B22:H22"/>
    <mergeCell ref="B40:F40"/>
    <mergeCell ref="B48:F48"/>
    <mergeCell ref="B66:H66"/>
    <mergeCell ref="G6:H6"/>
    <mergeCell ref="B185:H185"/>
    <mergeCell ref="B95:H95"/>
    <mergeCell ref="B105:H105"/>
    <mergeCell ref="B135:H135"/>
    <mergeCell ref="B145:H145"/>
    <mergeCell ref="B165:H165"/>
    <mergeCell ref="B175:H175"/>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J18"/>
  <sheetViews>
    <sheetView workbookViewId="0">
      <selection activeCell="B8" sqref="B8:J8"/>
    </sheetView>
  </sheetViews>
  <sheetFormatPr defaultRowHeight="15" x14ac:dyDescent="0.25"/>
  <cols>
    <col min="3" max="10" width="20.7109375" customWidth="1"/>
  </cols>
  <sheetData>
    <row r="2" spans="2:10" x14ac:dyDescent="0.25">
      <c r="B2" s="193" t="str">
        <f>+'A - F'!B2:H2</f>
        <v>[Name of the Bank]</v>
      </c>
      <c r="C2" s="193"/>
      <c r="D2" s="193"/>
      <c r="E2" s="193"/>
      <c r="F2" s="193"/>
      <c r="G2" s="193"/>
      <c r="H2" s="193"/>
      <c r="I2" s="193"/>
      <c r="J2" s="193"/>
    </row>
    <row r="3" spans="2:10" x14ac:dyDescent="0.25">
      <c r="B3" s="193" t="str">
        <f>+'A - F'!B3:H3</f>
        <v>[Name of the Branch]</v>
      </c>
      <c r="C3" s="193"/>
      <c r="D3" s="193"/>
      <c r="E3" s="193"/>
      <c r="F3" s="193"/>
      <c r="G3" s="193"/>
      <c r="H3" s="193"/>
      <c r="I3" s="193"/>
      <c r="J3" s="193"/>
    </row>
    <row r="4" spans="2:10" x14ac:dyDescent="0.25">
      <c r="B4" s="193" t="str">
        <f>+'A - F'!B4:H4</f>
        <v>Distinctive Code: [Branch Code]</v>
      </c>
      <c r="C4" s="193"/>
      <c r="D4" s="193"/>
      <c r="E4" s="193"/>
      <c r="F4" s="193"/>
      <c r="G4" s="193"/>
      <c r="H4" s="193"/>
      <c r="I4" s="193"/>
      <c r="J4" s="193"/>
    </row>
    <row r="5" spans="2:10" x14ac:dyDescent="0.25">
      <c r="B5" s="193"/>
      <c r="C5" s="193"/>
      <c r="D5" s="193"/>
      <c r="E5" s="193"/>
      <c r="F5" s="193"/>
      <c r="G5" s="193"/>
      <c r="H5" s="193"/>
      <c r="I5" s="193"/>
      <c r="J5" s="193"/>
    </row>
    <row r="6" spans="2:10" x14ac:dyDescent="0.25">
      <c r="B6" s="47"/>
      <c r="C6" s="47"/>
      <c r="D6" s="47"/>
      <c r="E6" s="39"/>
      <c r="F6" s="39"/>
      <c r="G6" s="39"/>
      <c r="H6" s="39"/>
      <c r="I6" s="39" t="str">
        <f>+'A - A '!E5</f>
        <v>Period: 01.04.2019 to 31.03.2020</v>
      </c>
      <c r="J6" s="39"/>
    </row>
    <row r="7" spans="2:10" x14ac:dyDescent="0.25">
      <c r="B7" s="193" t="s">
        <v>280</v>
      </c>
      <c r="C7" s="193"/>
      <c r="D7" s="193"/>
      <c r="E7" s="193"/>
      <c r="F7" s="193"/>
      <c r="G7" s="193"/>
      <c r="H7" s="193"/>
      <c r="I7" s="193"/>
      <c r="J7" s="193"/>
    </row>
    <row r="8" spans="2:10" x14ac:dyDescent="0.25">
      <c r="B8" s="193" t="s">
        <v>427</v>
      </c>
      <c r="C8" s="193"/>
      <c r="D8" s="193"/>
      <c r="E8" s="193"/>
      <c r="F8" s="193"/>
      <c r="G8" s="193"/>
      <c r="H8" s="193"/>
      <c r="I8" s="193"/>
      <c r="J8" s="193"/>
    </row>
    <row r="9" spans="2:10" ht="15.75" x14ac:dyDescent="0.3">
      <c r="B9" s="39" t="s">
        <v>428</v>
      </c>
      <c r="C9" s="39"/>
      <c r="D9" s="39"/>
      <c r="E9" s="39"/>
      <c r="F9" s="39"/>
      <c r="G9" s="39"/>
      <c r="H9" s="39"/>
      <c r="I9" s="39"/>
      <c r="J9" s="40"/>
    </row>
    <row r="10" spans="2:10" ht="15.75" x14ac:dyDescent="0.3">
      <c r="B10" s="205" t="s">
        <v>429</v>
      </c>
      <c r="C10" s="205"/>
      <c r="D10" s="205"/>
      <c r="E10" s="205"/>
      <c r="F10" s="205"/>
      <c r="G10" s="205"/>
      <c r="H10" s="205"/>
      <c r="I10" s="205"/>
      <c r="J10" s="205"/>
    </row>
    <row r="11" spans="2:10" ht="15.75" x14ac:dyDescent="0.3">
      <c r="B11" s="66"/>
      <c r="C11" s="66"/>
      <c r="D11" s="66"/>
      <c r="E11" s="66"/>
      <c r="F11" s="66"/>
      <c r="G11" s="66"/>
      <c r="H11" s="66"/>
      <c r="I11" s="66"/>
      <c r="J11" s="39" t="s">
        <v>333</v>
      </c>
    </row>
    <row r="12" spans="2:10" ht="25.5" x14ac:dyDescent="0.25">
      <c r="B12" s="41" t="s">
        <v>430</v>
      </c>
      <c r="C12" s="41" t="s">
        <v>431</v>
      </c>
      <c r="D12" s="41" t="s">
        <v>283</v>
      </c>
      <c r="E12" s="41" t="s">
        <v>432</v>
      </c>
      <c r="F12" s="41" t="s">
        <v>433</v>
      </c>
      <c r="G12" s="41" t="s">
        <v>434</v>
      </c>
      <c r="H12" s="41" t="s">
        <v>435</v>
      </c>
      <c r="I12" s="41" t="s">
        <v>436</v>
      </c>
      <c r="J12" s="41" t="s">
        <v>311</v>
      </c>
    </row>
    <row r="13" spans="2:10" ht="15.75" x14ac:dyDescent="0.3">
      <c r="B13" s="42"/>
      <c r="C13" s="43"/>
      <c r="D13" s="43"/>
      <c r="E13" s="43"/>
      <c r="F13" s="43"/>
      <c r="G13" s="43"/>
      <c r="H13" s="43"/>
      <c r="I13" s="43"/>
      <c r="J13" s="44"/>
    </row>
    <row r="14" spans="2:10" ht="15.75" x14ac:dyDescent="0.3">
      <c r="B14" s="42"/>
      <c r="C14" s="43"/>
      <c r="D14" s="43"/>
      <c r="E14" s="43"/>
      <c r="F14" s="43"/>
      <c r="G14" s="43"/>
      <c r="H14" s="43"/>
      <c r="I14" s="43"/>
      <c r="J14" s="48"/>
    </row>
    <row r="15" spans="2:10" x14ac:dyDescent="0.25">
      <c r="B15" s="45"/>
      <c r="C15" s="46"/>
      <c r="D15" s="46"/>
      <c r="E15" s="46"/>
      <c r="F15" s="46"/>
      <c r="G15" s="46"/>
      <c r="H15" s="46"/>
      <c r="I15" s="46"/>
      <c r="J15" s="49"/>
    </row>
    <row r="16" spans="2:10" ht="15.75" x14ac:dyDescent="0.3">
      <c r="B16" s="42"/>
      <c r="C16" s="43"/>
      <c r="D16" s="43"/>
      <c r="E16" s="43"/>
      <c r="F16" s="43"/>
      <c r="G16" s="43"/>
      <c r="H16" s="43"/>
      <c r="I16" s="43"/>
      <c r="J16" s="48"/>
    </row>
    <row r="17" spans="2:10" ht="15.75" x14ac:dyDescent="0.3">
      <c r="B17" s="42"/>
      <c r="C17" s="43"/>
      <c r="D17" s="43"/>
      <c r="E17" s="43"/>
      <c r="F17" s="43"/>
      <c r="G17" s="43"/>
      <c r="H17" s="43"/>
      <c r="I17" s="43"/>
      <c r="J17" s="48"/>
    </row>
    <row r="18" spans="2:10" x14ac:dyDescent="0.25">
      <c r="B18" s="45"/>
      <c r="C18" s="46"/>
      <c r="D18" s="46"/>
      <c r="E18" s="46"/>
      <c r="F18" s="46"/>
      <c r="G18" s="46"/>
      <c r="H18" s="46"/>
      <c r="I18" s="46"/>
      <c r="J18" s="49"/>
    </row>
  </sheetData>
  <mergeCells count="7">
    <mergeCell ref="B10:J10"/>
    <mergeCell ref="B2:J2"/>
    <mergeCell ref="B3:J3"/>
    <mergeCell ref="B4:J4"/>
    <mergeCell ref="B5:J5"/>
    <mergeCell ref="B7:J7"/>
    <mergeCell ref="B8:J8"/>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17"/>
  <sheetViews>
    <sheetView workbookViewId="0"/>
  </sheetViews>
  <sheetFormatPr defaultRowHeight="15" x14ac:dyDescent="0.25"/>
  <cols>
    <col min="2" max="7" width="20.7109375" customWidth="1"/>
  </cols>
  <sheetData>
    <row r="2" spans="2:7" x14ac:dyDescent="0.25">
      <c r="B2" s="193" t="str">
        <f>+'A - G'!B2:J2</f>
        <v>[Name of the Bank]</v>
      </c>
      <c r="C2" s="193"/>
      <c r="D2" s="193"/>
      <c r="E2" s="193"/>
      <c r="F2" s="193"/>
      <c r="G2" s="193"/>
    </row>
    <row r="3" spans="2:7" x14ac:dyDescent="0.25">
      <c r="B3" s="193" t="str">
        <f>+'A - G'!B3:J3</f>
        <v>[Name of the Branch]</v>
      </c>
      <c r="C3" s="193"/>
      <c r="D3" s="193"/>
      <c r="E3" s="193"/>
      <c r="F3" s="193"/>
      <c r="G3" s="193"/>
    </row>
    <row r="4" spans="2:7" x14ac:dyDescent="0.25">
      <c r="B4" s="193" t="str">
        <f>+'A - G'!B4:J4</f>
        <v>Distinctive Code: [Branch Code]</v>
      </c>
      <c r="C4" s="193"/>
      <c r="D4" s="193"/>
      <c r="E4" s="193"/>
      <c r="F4" s="193"/>
      <c r="G4" s="193"/>
    </row>
    <row r="5" spans="2:7" x14ac:dyDescent="0.25">
      <c r="B5" s="193"/>
      <c r="C5" s="193"/>
      <c r="D5" s="193"/>
      <c r="E5" s="193"/>
      <c r="F5" s="193"/>
      <c r="G5" s="193"/>
    </row>
    <row r="6" spans="2:7" x14ac:dyDescent="0.25">
      <c r="B6" s="47"/>
      <c r="C6" s="47"/>
      <c r="D6" s="47"/>
      <c r="E6" s="39"/>
      <c r="F6" s="39" t="str">
        <f>+'A - G'!I6</f>
        <v>Period: 01.04.2019 to 31.03.2020</v>
      </c>
      <c r="G6" s="39"/>
    </row>
    <row r="7" spans="2:7" x14ac:dyDescent="0.25">
      <c r="B7" s="193" t="s">
        <v>280</v>
      </c>
      <c r="C7" s="193"/>
      <c r="D7" s="193"/>
      <c r="E7" s="193"/>
      <c r="F7" s="193"/>
      <c r="G7" s="193"/>
    </row>
    <row r="8" spans="2:7" x14ac:dyDescent="0.25">
      <c r="B8" s="193" t="s">
        <v>437</v>
      </c>
      <c r="C8" s="193"/>
      <c r="D8" s="193"/>
      <c r="E8" s="193"/>
      <c r="F8" s="193"/>
      <c r="G8" s="193"/>
    </row>
    <row r="9" spans="2:7" ht="15.75" x14ac:dyDescent="0.3">
      <c r="B9" s="39" t="s">
        <v>2</v>
      </c>
      <c r="C9" s="39"/>
      <c r="D9" s="39"/>
      <c r="E9" s="39"/>
      <c r="F9" s="39"/>
      <c r="G9" s="40"/>
    </row>
    <row r="10" spans="2:7" ht="15.75" x14ac:dyDescent="0.3">
      <c r="B10" s="39" t="s">
        <v>438</v>
      </c>
      <c r="C10" s="38"/>
      <c r="D10" s="38"/>
      <c r="E10" s="40"/>
      <c r="F10" s="40"/>
      <c r="G10" s="39" t="s">
        <v>333</v>
      </c>
    </row>
    <row r="11" spans="2:7" ht="25.5" x14ac:dyDescent="0.25">
      <c r="B11" s="41" t="s">
        <v>347</v>
      </c>
      <c r="C11" s="41" t="s">
        <v>348</v>
      </c>
      <c r="D11" s="41" t="s">
        <v>439</v>
      </c>
      <c r="E11" s="41" t="s">
        <v>440</v>
      </c>
      <c r="F11" s="41" t="s">
        <v>441</v>
      </c>
      <c r="G11" s="41" t="s">
        <v>311</v>
      </c>
    </row>
    <row r="12" spans="2:7" ht="15.75" x14ac:dyDescent="0.3">
      <c r="B12" s="42"/>
      <c r="C12" s="43"/>
      <c r="D12" s="43"/>
      <c r="E12" s="43"/>
      <c r="F12" s="43"/>
      <c r="G12" s="44"/>
    </row>
    <row r="13" spans="2:7" ht="15.75" x14ac:dyDescent="0.3">
      <c r="B13" s="42"/>
      <c r="C13" s="43"/>
      <c r="D13" s="43"/>
      <c r="E13" s="43"/>
      <c r="F13" s="43"/>
      <c r="G13" s="48"/>
    </row>
    <row r="14" spans="2:7" x14ac:dyDescent="0.25">
      <c r="B14" s="206" t="s">
        <v>287</v>
      </c>
      <c r="C14" s="196"/>
      <c r="D14" s="196"/>
      <c r="E14" s="196"/>
      <c r="F14" s="196"/>
      <c r="G14" s="197"/>
    </row>
    <row r="15" spans="2:7" ht="15.75" x14ac:dyDescent="0.3">
      <c r="B15" s="42"/>
      <c r="C15" s="43"/>
      <c r="D15" s="43"/>
      <c r="E15" s="43"/>
      <c r="F15" s="43"/>
      <c r="G15" s="48"/>
    </row>
    <row r="16" spans="2:7" ht="15.75" x14ac:dyDescent="0.3">
      <c r="B16" s="42"/>
      <c r="C16" s="43"/>
      <c r="D16" s="43"/>
      <c r="E16" s="43"/>
      <c r="F16" s="43"/>
      <c r="G16" s="48"/>
    </row>
    <row r="17" spans="2:7" x14ac:dyDescent="0.25">
      <c r="B17" s="45"/>
      <c r="C17" s="46"/>
      <c r="D17" s="46"/>
      <c r="E17" s="46"/>
      <c r="F17" s="46"/>
      <c r="G17" s="49"/>
    </row>
  </sheetData>
  <mergeCells count="7">
    <mergeCell ref="B14:G14"/>
    <mergeCell ref="B2:G2"/>
    <mergeCell ref="B3:G3"/>
    <mergeCell ref="B4:G4"/>
    <mergeCell ref="B5:G5"/>
    <mergeCell ref="B7:G7"/>
    <mergeCell ref="B8:G8"/>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K22"/>
  <sheetViews>
    <sheetView topLeftCell="C13" workbookViewId="0">
      <selection activeCell="B1" sqref="B1"/>
    </sheetView>
  </sheetViews>
  <sheetFormatPr defaultRowHeight="15" x14ac:dyDescent="0.25"/>
  <cols>
    <col min="2" max="2" width="40.7109375" customWidth="1"/>
    <col min="3" max="11" width="20.7109375" customWidth="1"/>
  </cols>
  <sheetData>
    <row r="2" spans="2:11" x14ac:dyDescent="0.25">
      <c r="B2" s="193" t="str">
        <f>+'A - H'!B2:G2</f>
        <v>[Name of the Bank]</v>
      </c>
      <c r="C2" s="193"/>
      <c r="D2" s="193"/>
      <c r="E2" s="193"/>
      <c r="F2" s="193"/>
      <c r="G2" s="193"/>
      <c r="H2" s="193"/>
      <c r="I2" s="193"/>
      <c r="J2" s="193"/>
      <c r="K2" s="193"/>
    </row>
    <row r="3" spans="2:11" x14ac:dyDescent="0.25">
      <c r="B3" s="193" t="str">
        <f>+'A - H'!B3:G3</f>
        <v>[Name of the Branch]</v>
      </c>
      <c r="C3" s="193"/>
      <c r="D3" s="193"/>
      <c r="E3" s="193"/>
      <c r="F3" s="193"/>
      <c r="G3" s="193"/>
      <c r="H3" s="193"/>
      <c r="I3" s="193"/>
      <c r="J3" s="193"/>
      <c r="K3" s="193"/>
    </row>
    <row r="4" spans="2:11" x14ac:dyDescent="0.25">
      <c r="B4" s="193" t="str">
        <f>+'A - H'!B4:G4</f>
        <v>Distinctive Code: [Branch Code]</v>
      </c>
      <c r="C4" s="193"/>
      <c r="D4" s="193"/>
      <c r="E4" s="193"/>
      <c r="F4" s="193"/>
      <c r="G4" s="193"/>
      <c r="H4" s="193"/>
      <c r="I4" s="193"/>
      <c r="J4" s="193"/>
      <c r="K4" s="193"/>
    </row>
    <row r="5" spans="2:11" x14ac:dyDescent="0.25">
      <c r="B5" s="193"/>
      <c r="C5" s="193"/>
      <c r="D5" s="193"/>
      <c r="E5" s="193"/>
      <c r="F5" s="193"/>
      <c r="G5" s="193"/>
      <c r="H5" s="193"/>
      <c r="I5" s="193"/>
      <c r="J5" s="193"/>
      <c r="K5" s="193"/>
    </row>
    <row r="6" spans="2:11" x14ac:dyDescent="0.25">
      <c r="B6" s="47"/>
      <c r="C6" s="47"/>
      <c r="D6" s="47"/>
      <c r="E6" s="47"/>
      <c r="F6" s="47"/>
      <c r="G6" s="47"/>
      <c r="H6" s="47"/>
      <c r="I6" s="47"/>
      <c r="J6" s="39" t="str">
        <f>+'A - H'!F6</f>
        <v>Period: 01.04.2019 to 31.03.2020</v>
      </c>
      <c r="K6" s="39"/>
    </row>
    <row r="7" spans="2:11" x14ac:dyDescent="0.25">
      <c r="B7" s="193" t="s">
        <v>280</v>
      </c>
      <c r="C7" s="193"/>
      <c r="D7" s="193"/>
      <c r="E7" s="193"/>
      <c r="F7" s="193"/>
      <c r="G7" s="193"/>
      <c r="H7" s="193"/>
      <c r="I7" s="193"/>
      <c r="J7" s="193"/>
      <c r="K7" s="193"/>
    </row>
    <row r="8" spans="2:11" x14ac:dyDescent="0.25">
      <c r="B8" s="193" t="s">
        <v>442</v>
      </c>
      <c r="C8" s="193"/>
      <c r="D8" s="193"/>
      <c r="E8" s="193"/>
      <c r="F8" s="193"/>
      <c r="G8" s="193"/>
      <c r="H8" s="193"/>
      <c r="I8" s="193"/>
      <c r="J8" s="193"/>
      <c r="K8" s="193"/>
    </row>
    <row r="9" spans="2:11" x14ac:dyDescent="0.25">
      <c r="B9" s="39" t="s">
        <v>2</v>
      </c>
      <c r="C9" s="39"/>
      <c r="D9" s="39"/>
      <c r="E9" s="39"/>
      <c r="F9" s="39"/>
      <c r="G9" s="39"/>
      <c r="H9" s="39"/>
      <c r="I9" s="39"/>
      <c r="J9" s="39"/>
    </row>
    <row r="10" spans="2:11" ht="15.75" x14ac:dyDescent="0.3">
      <c r="B10" s="67" t="s">
        <v>443</v>
      </c>
      <c r="C10" s="38"/>
      <c r="D10" s="38"/>
      <c r="E10" s="38"/>
      <c r="F10" s="38"/>
      <c r="G10" s="38"/>
      <c r="H10" s="38"/>
      <c r="I10" s="38"/>
      <c r="J10" s="40"/>
      <c r="K10" s="39" t="s">
        <v>333</v>
      </c>
    </row>
    <row r="11" spans="2:11" ht="25.5" x14ac:dyDescent="0.25">
      <c r="B11" s="41" t="s">
        <v>444</v>
      </c>
      <c r="C11" s="41" t="s">
        <v>491</v>
      </c>
      <c r="D11" s="41" t="s">
        <v>492</v>
      </c>
      <c r="E11" s="41" t="s">
        <v>493</v>
      </c>
      <c r="F11" s="41" t="s">
        <v>494</v>
      </c>
      <c r="G11" s="41" t="s">
        <v>495</v>
      </c>
      <c r="H11" s="41" t="s">
        <v>445</v>
      </c>
      <c r="I11" s="41" t="s">
        <v>496</v>
      </c>
      <c r="J11" s="41" t="s">
        <v>445</v>
      </c>
      <c r="K11" s="41" t="s">
        <v>311</v>
      </c>
    </row>
    <row r="12" spans="2:11" x14ac:dyDescent="0.25">
      <c r="B12" s="68" t="s">
        <v>446</v>
      </c>
      <c r="C12" s="69"/>
      <c r="D12" s="69"/>
      <c r="E12" s="69"/>
      <c r="F12" s="69"/>
      <c r="G12" s="69"/>
      <c r="H12" s="69"/>
      <c r="I12" s="69"/>
      <c r="J12" s="69"/>
      <c r="K12" s="70"/>
    </row>
    <row r="13" spans="2:11" ht="15.75" x14ac:dyDescent="0.3">
      <c r="B13" s="42" t="s">
        <v>447</v>
      </c>
      <c r="C13" s="43">
        <v>1</v>
      </c>
      <c r="D13" s="43">
        <v>1</v>
      </c>
      <c r="E13" s="43">
        <v>1</v>
      </c>
      <c r="F13" s="43">
        <v>1</v>
      </c>
      <c r="G13" s="43">
        <v>2</v>
      </c>
      <c r="H13" s="71">
        <f>(+G13-C13)/C13</f>
        <v>1</v>
      </c>
      <c r="I13" s="43">
        <v>2.2999999999999998</v>
      </c>
      <c r="J13" s="69">
        <f>(+I13-G13)/G13*100</f>
        <v>14.999999999999991</v>
      </c>
      <c r="K13" s="44"/>
    </row>
    <row r="14" spans="2:11" ht="15.75" x14ac:dyDescent="0.3">
      <c r="B14" s="42" t="s">
        <v>448</v>
      </c>
      <c r="C14" s="43">
        <v>1</v>
      </c>
      <c r="D14" s="43">
        <v>1</v>
      </c>
      <c r="E14" s="43">
        <v>1</v>
      </c>
      <c r="F14" s="43">
        <v>1</v>
      </c>
      <c r="G14" s="43">
        <v>2</v>
      </c>
      <c r="H14" s="71">
        <f>(+G14-C14)/C14</f>
        <v>1</v>
      </c>
      <c r="I14" s="43">
        <v>2.2999999999999998</v>
      </c>
      <c r="J14" s="69">
        <f t="shared" ref="J14:J16" si="0">(+I14-G14)/G14*100</f>
        <v>14.999999999999991</v>
      </c>
      <c r="K14" s="48"/>
    </row>
    <row r="15" spans="2:11" ht="15.75" x14ac:dyDescent="0.3">
      <c r="B15" s="42" t="s">
        <v>449</v>
      </c>
      <c r="C15" s="43">
        <v>1</v>
      </c>
      <c r="D15" s="43"/>
      <c r="E15" s="43"/>
      <c r="F15" s="43"/>
      <c r="G15" s="43">
        <v>2</v>
      </c>
      <c r="H15" s="71">
        <f>(+G15-C15)/C15</f>
        <v>1</v>
      </c>
      <c r="I15" s="43">
        <v>2.2999999999999998</v>
      </c>
      <c r="J15" s="69">
        <f t="shared" si="0"/>
        <v>14.999999999999991</v>
      </c>
      <c r="K15" s="48"/>
    </row>
    <row r="16" spans="2:11" x14ac:dyDescent="0.25">
      <c r="B16" s="72" t="s">
        <v>450</v>
      </c>
      <c r="C16" s="73">
        <f>SUM(C13:C15)</f>
        <v>3</v>
      </c>
      <c r="D16" s="73">
        <f>SUM(D13:D15)</f>
        <v>2</v>
      </c>
      <c r="E16" s="73">
        <f>SUM(E13:E15)</f>
        <v>2</v>
      </c>
      <c r="F16" s="73">
        <f>SUM(F13:F15)</f>
        <v>2</v>
      </c>
      <c r="G16" s="73">
        <f>SUM(G13:G15)</f>
        <v>6</v>
      </c>
      <c r="H16" s="71">
        <f>(+G16-C16)/C16</f>
        <v>1</v>
      </c>
      <c r="I16" s="73">
        <f>SUM(I13:I15)</f>
        <v>6.8999999999999995</v>
      </c>
      <c r="J16" s="69">
        <f t="shared" si="0"/>
        <v>14.999999999999991</v>
      </c>
      <c r="K16" s="74"/>
    </row>
    <row r="17" spans="2:11" ht="15.75" x14ac:dyDescent="0.3">
      <c r="B17" s="75" t="s">
        <v>451</v>
      </c>
      <c r="C17" s="43"/>
      <c r="D17" s="43"/>
      <c r="E17" s="43"/>
      <c r="F17" s="43"/>
      <c r="G17" s="43"/>
      <c r="H17" s="71"/>
      <c r="I17" s="43"/>
      <c r="J17" s="69"/>
      <c r="K17" s="48"/>
    </row>
    <row r="18" spans="2:11" ht="15.75" x14ac:dyDescent="0.3">
      <c r="B18" s="42" t="s">
        <v>452</v>
      </c>
      <c r="C18" s="43">
        <v>1</v>
      </c>
      <c r="D18" s="43">
        <v>1</v>
      </c>
      <c r="E18" s="43">
        <v>1</v>
      </c>
      <c r="F18" s="43">
        <v>1</v>
      </c>
      <c r="G18" s="43">
        <v>2</v>
      </c>
      <c r="H18" s="71">
        <f>(+G18-C18)/C18</f>
        <v>1</v>
      </c>
      <c r="I18" s="43">
        <v>2.2999999999999998</v>
      </c>
      <c r="J18" s="69">
        <f t="shared" ref="J18:J22" si="1">(+I18-G18)/G18*100</f>
        <v>14.999999999999991</v>
      </c>
      <c r="K18" s="48"/>
    </row>
    <row r="19" spans="2:11" ht="15.75" x14ac:dyDescent="0.3">
      <c r="B19" s="45" t="s">
        <v>453</v>
      </c>
      <c r="C19" s="43">
        <v>1</v>
      </c>
      <c r="D19" s="43">
        <v>1</v>
      </c>
      <c r="E19" s="43">
        <v>1</v>
      </c>
      <c r="F19" s="43">
        <v>1</v>
      </c>
      <c r="G19" s="43">
        <v>2</v>
      </c>
      <c r="H19" s="71">
        <f>(+G19-C19)/C19</f>
        <v>1</v>
      </c>
      <c r="I19" s="43">
        <v>2.2999999999999998</v>
      </c>
      <c r="J19" s="69">
        <f t="shared" si="1"/>
        <v>14.999999999999991</v>
      </c>
      <c r="K19" s="49"/>
    </row>
    <row r="20" spans="2:11" ht="15.75" x14ac:dyDescent="0.3">
      <c r="B20" s="45" t="s">
        <v>454</v>
      </c>
      <c r="C20" s="43">
        <v>1</v>
      </c>
      <c r="D20" s="43">
        <v>1</v>
      </c>
      <c r="E20" s="43">
        <v>1</v>
      </c>
      <c r="F20" s="43">
        <v>1</v>
      </c>
      <c r="G20" s="43">
        <v>2</v>
      </c>
      <c r="H20" s="71">
        <f>(+G20-C20)/C20</f>
        <v>1</v>
      </c>
      <c r="I20" s="43">
        <v>2.2999999999999998</v>
      </c>
      <c r="J20" s="69">
        <f t="shared" si="1"/>
        <v>14.999999999999991</v>
      </c>
      <c r="K20" s="49"/>
    </row>
    <row r="21" spans="2:11" x14ac:dyDescent="0.25">
      <c r="B21" s="45" t="s">
        <v>455</v>
      </c>
      <c r="C21" s="73">
        <f>SUM(C18:C20)</f>
        <v>3</v>
      </c>
      <c r="D21" s="73">
        <f>SUM(D18:D20)</f>
        <v>3</v>
      </c>
      <c r="E21" s="73">
        <f>SUM(E18:E20)</f>
        <v>3</v>
      </c>
      <c r="F21" s="73">
        <f>SUM(F18:F20)</f>
        <v>3</v>
      </c>
      <c r="G21" s="73">
        <f>SUM(G18:G20)</f>
        <v>6</v>
      </c>
      <c r="H21" s="71">
        <f>(+G21-C21)/C21</f>
        <v>1</v>
      </c>
      <c r="I21" s="73">
        <f>SUM(I18:I20)</f>
        <v>6.8999999999999995</v>
      </c>
      <c r="J21" s="69">
        <f t="shared" si="1"/>
        <v>14.999999999999991</v>
      </c>
      <c r="K21" s="49"/>
    </row>
    <row r="22" spans="2:11" ht="15.75" x14ac:dyDescent="0.3">
      <c r="B22" s="75" t="s">
        <v>456</v>
      </c>
      <c r="C22" s="73">
        <f>+C16+C21</f>
        <v>6</v>
      </c>
      <c r="D22" s="73">
        <f>+D16+D21</f>
        <v>5</v>
      </c>
      <c r="E22" s="73">
        <f>+E16+E21</f>
        <v>5</v>
      </c>
      <c r="F22" s="73">
        <f>+F16+F21</f>
        <v>5</v>
      </c>
      <c r="G22" s="73">
        <f>+G16+G21</f>
        <v>12</v>
      </c>
      <c r="H22" s="71">
        <f>(+G22-C22)/C22</f>
        <v>1</v>
      </c>
      <c r="I22" s="73">
        <f>+I16+I21</f>
        <v>13.799999999999999</v>
      </c>
      <c r="J22" s="69">
        <f t="shared" si="1"/>
        <v>14.999999999999991</v>
      </c>
      <c r="K22" s="48"/>
    </row>
  </sheetData>
  <mergeCells count="6">
    <mergeCell ref="B8:K8"/>
    <mergeCell ref="B2:K2"/>
    <mergeCell ref="B3:K3"/>
    <mergeCell ref="B4:K4"/>
    <mergeCell ref="B5:K5"/>
    <mergeCell ref="B7:K7"/>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22"/>
  <sheetViews>
    <sheetView workbookViewId="0">
      <selection activeCell="D9" sqref="D9"/>
    </sheetView>
  </sheetViews>
  <sheetFormatPr defaultRowHeight="15" x14ac:dyDescent="0.25"/>
  <cols>
    <col min="2" max="5" width="20.7109375" customWidth="1"/>
  </cols>
  <sheetData>
    <row r="2" spans="2:5" x14ac:dyDescent="0.25">
      <c r="B2" s="193" t="str">
        <f>+'A - I'!B2:K2</f>
        <v>[Name of the Bank]</v>
      </c>
      <c r="C2" s="193"/>
      <c r="D2" s="193"/>
      <c r="E2" s="193"/>
    </row>
    <row r="3" spans="2:5" x14ac:dyDescent="0.25">
      <c r="B3" s="193" t="str">
        <f>+'A - I'!B3:K3</f>
        <v>[Name of the Branch]</v>
      </c>
      <c r="C3" s="193"/>
      <c r="D3" s="193"/>
      <c r="E3" s="193"/>
    </row>
    <row r="4" spans="2:5" x14ac:dyDescent="0.25">
      <c r="B4" s="193" t="str">
        <f>+'A - I'!B4:K4</f>
        <v>Distinctive Code: [Branch Code]</v>
      </c>
      <c r="C4" s="193"/>
      <c r="D4" s="193"/>
      <c r="E4" s="193"/>
    </row>
    <row r="5" spans="2:5" x14ac:dyDescent="0.25">
      <c r="B5" s="193"/>
      <c r="C5" s="193"/>
      <c r="D5" s="193"/>
      <c r="E5" s="193"/>
    </row>
    <row r="6" spans="2:5" x14ac:dyDescent="0.25">
      <c r="B6" s="47"/>
      <c r="C6" s="47"/>
      <c r="D6" s="47" t="str">
        <f>+'A - I'!J6</f>
        <v>Period: 01.04.2019 to 31.03.2020</v>
      </c>
      <c r="E6" s="39"/>
    </row>
    <row r="7" spans="2:5" x14ac:dyDescent="0.25">
      <c r="B7" s="193" t="s">
        <v>280</v>
      </c>
      <c r="C7" s="193"/>
      <c r="D7" s="193"/>
      <c r="E7" s="193"/>
    </row>
    <row r="8" spans="2:5" x14ac:dyDescent="0.25">
      <c r="B8" s="193" t="s">
        <v>457</v>
      </c>
      <c r="C8" s="193"/>
      <c r="D8" s="193"/>
      <c r="E8" s="193"/>
    </row>
    <row r="9" spans="2:5" x14ac:dyDescent="0.25">
      <c r="B9" s="39" t="s">
        <v>458</v>
      </c>
      <c r="C9" s="39"/>
      <c r="D9" s="39"/>
      <c r="E9" s="39"/>
    </row>
    <row r="10" spans="2:5" ht="15.75" x14ac:dyDescent="0.3">
      <c r="B10" s="67" t="s">
        <v>459</v>
      </c>
      <c r="C10" s="67"/>
      <c r="D10" s="67"/>
      <c r="E10" s="39" t="s">
        <v>333</v>
      </c>
    </row>
    <row r="11" spans="2:5" ht="25.5" x14ac:dyDescent="0.25">
      <c r="B11" s="41" t="s">
        <v>327</v>
      </c>
      <c r="C11" s="41" t="s">
        <v>441</v>
      </c>
      <c r="D11" s="41" t="s">
        <v>341</v>
      </c>
      <c r="E11" s="41" t="s">
        <v>311</v>
      </c>
    </row>
    <row r="12" spans="2:5" x14ac:dyDescent="0.25">
      <c r="B12" s="68"/>
      <c r="C12" s="68"/>
      <c r="D12" s="68"/>
      <c r="E12" s="70"/>
    </row>
    <row r="13" spans="2:5" ht="15.75" x14ac:dyDescent="0.3">
      <c r="B13" s="42"/>
      <c r="C13" s="42"/>
      <c r="D13" s="42"/>
      <c r="E13" s="44"/>
    </row>
    <row r="14" spans="2:5" ht="15.75" x14ac:dyDescent="0.3">
      <c r="B14" s="42"/>
      <c r="C14" s="42"/>
      <c r="D14" s="42"/>
      <c r="E14" s="48"/>
    </row>
    <row r="15" spans="2:5" ht="15.75" x14ac:dyDescent="0.3">
      <c r="B15" s="42"/>
      <c r="C15" s="42"/>
      <c r="D15" s="42"/>
      <c r="E15" s="48"/>
    </row>
    <row r="16" spans="2:5" x14ac:dyDescent="0.25">
      <c r="B16" s="72"/>
      <c r="C16" s="72"/>
      <c r="D16" s="72"/>
      <c r="E16" s="74"/>
    </row>
    <row r="17" spans="2:5" ht="15.75" x14ac:dyDescent="0.3">
      <c r="B17" s="75"/>
      <c r="C17" s="75"/>
      <c r="D17" s="75"/>
      <c r="E17" s="48"/>
    </row>
    <row r="18" spans="2:5" ht="15.75" x14ac:dyDescent="0.3">
      <c r="B18" s="42"/>
      <c r="C18" s="42"/>
      <c r="D18" s="42"/>
      <c r="E18" s="48"/>
    </row>
    <row r="19" spans="2:5" x14ac:dyDescent="0.25">
      <c r="B19" s="45"/>
      <c r="C19" s="45"/>
      <c r="D19" s="45"/>
      <c r="E19" s="49"/>
    </row>
    <row r="20" spans="2:5" x14ac:dyDescent="0.25">
      <c r="B20" s="45"/>
      <c r="C20" s="45"/>
      <c r="D20" s="45"/>
      <c r="E20" s="49"/>
    </row>
    <row r="21" spans="2:5" x14ac:dyDescent="0.25">
      <c r="B21" s="45"/>
      <c r="C21" s="45"/>
      <c r="D21" s="45"/>
      <c r="E21" s="49"/>
    </row>
    <row r="22" spans="2:5" ht="15.75" x14ac:dyDescent="0.3">
      <c r="B22" s="75"/>
      <c r="C22" s="75"/>
      <c r="D22" s="75"/>
      <c r="E22" s="48"/>
    </row>
  </sheetData>
  <mergeCells count="6">
    <mergeCell ref="B8:E8"/>
    <mergeCell ref="B2:E2"/>
    <mergeCell ref="B3:E3"/>
    <mergeCell ref="B4:E4"/>
    <mergeCell ref="B5:E5"/>
    <mergeCell ref="B7:E7"/>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B1" sqref="B1"/>
    </sheetView>
  </sheetViews>
  <sheetFormatPr defaultRowHeight="15" x14ac:dyDescent="0.25"/>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21"/>
  <sheetViews>
    <sheetView workbookViewId="0">
      <selection activeCell="B5" sqref="B5:H5"/>
    </sheetView>
  </sheetViews>
  <sheetFormatPr defaultRowHeight="15" x14ac:dyDescent="0.25"/>
  <cols>
    <col min="2" max="8" width="20.7109375" customWidth="1"/>
  </cols>
  <sheetData>
    <row r="2" spans="2:8" x14ac:dyDescent="0.25">
      <c r="B2" s="193" t="str">
        <f>+'A - J'!B2:E2</f>
        <v>[Name of the Bank]</v>
      </c>
      <c r="C2" s="193"/>
      <c r="D2" s="193"/>
      <c r="E2" s="193"/>
      <c r="F2" s="193"/>
      <c r="G2" s="193"/>
      <c r="H2" s="193"/>
    </row>
    <row r="3" spans="2:8" x14ac:dyDescent="0.25">
      <c r="B3" s="193" t="str">
        <f>+'A - J'!B3:E3</f>
        <v>[Name of the Branch]</v>
      </c>
      <c r="C3" s="193"/>
      <c r="D3" s="193"/>
      <c r="E3" s="193"/>
      <c r="F3" s="193"/>
      <c r="G3" s="193"/>
      <c r="H3" s="193"/>
    </row>
    <row r="4" spans="2:8" x14ac:dyDescent="0.25">
      <c r="B4" s="193" t="str">
        <f>+'A - J'!B4:E4</f>
        <v>Distinctive Code: [Branch Code]</v>
      </c>
      <c r="C4" s="193"/>
      <c r="D4" s="193"/>
      <c r="E4" s="193"/>
      <c r="F4" s="193"/>
      <c r="G4" s="193"/>
      <c r="H4" s="193"/>
    </row>
    <row r="5" spans="2:8" x14ac:dyDescent="0.25">
      <c r="B5" s="47"/>
      <c r="C5" s="47"/>
      <c r="D5" s="47"/>
      <c r="E5" s="47"/>
      <c r="F5" s="47"/>
      <c r="G5" s="47"/>
      <c r="H5" s="39"/>
    </row>
    <row r="6" spans="2:8" x14ac:dyDescent="0.25">
      <c r="B6" s="193" t="s">
        <v>280</v>
      </c>
      <c r="C6" s="193"/>
      <c r="D6" s="193"/>
      <c r="E6" s="193"/>
      <c r="F6" s="193"/>
      <c r="G6" s="193"/>
      <c r="H6" s="193"/>
    </row>
    <row r="7" spans="2:8" x14ac:dyDescent="0.25">
      <c r="B7" s="193" t="s">
        <v>460</v>
      </c>
      <c r="C7" s="193"/>
      <c r="D7" s="193"/>
      <c r="E7" s="193"/>
      <c r="F7" s="193"/>
      <c r="G7" s="193"/>
      <c r="H7" s="193"/>
    </row>
    <row r="8" spans="2:8" x14ac:dyDescent="0.25">
      <c r="B8" s="39" t="s">
        <v>461</v>
      </c>
      <c r="C8" s="39"/>
      <c r="D8" s="39"/>
      <c r="E8" s="39"/>
      <c r="F8" s="39"/>
      <c r="G8" s="39" t="str">
        <f>+'A - J'!D6</f>
        <v>Period: 01.04.2019 to 31.03.2020</v>
      </c>
    </row>
    <row r="9" spans="2:8" ht="15.75" x14ac:dyDescent="0.3">
      <c r="B9" s="67"/>
      <c r="C9" s="67"/>
      <c r="D9" s="67"/>
      <c r="E9" s="67"/>
      <c r="F9" s="67"/>
      <c r="G9" s="67"/>
      <c r="H9" s="39" t="s">
        <v>333</v>
      </c>
    </row>
    <row r="10" spans="2:8" ht="25.5" x14ac:dyDescent="0.25">
      <c r="B10" s="41" t="s">
        <v>462</v>
      </c>
      <c r="C10" s="41" t="s">
        <v>348</v>
      </c>
      <c r="D10" s="41" t="s">
        <v>463</v>
      </c>
      <c r="E10" s="41" t="s">
        <v>464</v>
      </c>
      <c r="F10" s="41" t="s">
        <v>465</v>
      </c>
      <c r="G10" s="41" t="s">
        <v>466</v>
      </c>
      <c r="H10" s="41" t="s">
        <v>311</v>
      </c>
    </row>
    <row r="11" spans="2:8" x14ac:dyDescent="0.25">
      <c r="B11" s="68"/>
      <c r="C11" s="68"/>
      <c r="D11" s="68"/>
      <c r="E11" s="68"/>
      <c r="F11" s="68"/>
      <c r="G11" s="68"/>
      <c r="H11" s="70"/>
    </row>
    <row r="12" spans="2:8" ht="15.75" x14ac:dyDescent="0.3">
      <c r="B12" s="42"/>
      <c r="C12" s="42"/>
      <c r="D12" s="42"/>
      <c r="E12" s="42"/>
      <c r="F12" s="42"/>
      <c r="G12" s="42"/>
      <c r="H12" s="44"/>
    </row>
    <row r="13" spans="2:8" ht="15.75" x14ac:dyDescent="0.3">
      <c r="B13" s="42"/>
      <c r="C13" s="42"/>
      <c r="D13" s="42"/>
      <c r="E13" s="42"/>
      <c r="F13" s="42"/>
      <c r="G13" s="42"/>
      <c r="H13" s="48"/>
    </row>
    <row r="14" spans="2:8" ht="15.75" x14ac:dyDescent="0.3">
      <c r="B14" s="42"/>
      <c r="C14" s="42"/>
      <c r="D14" s="42"/>
      <c r="E14" s="42"/>
      <c r="F14" s="42"/>
      <c r="G14" s="42"/>
      <c r="H14" s="48"/>
    </row>
    <row r="15" spans="2:8" x14ac:dyDescent="0.25">
      <c r="B15" s="72"/>
      <c r="C15" s="72"/>
      <c r="D15" s="72"/>
      <c r="E15" s="72"/>
      <c r="F15" s="72"/>
      <c r="G15" s="72"/>
      <c r="H15" s="74"/>
    </row>
    <row r="16" spans="2:8" ht="15.75" x14ac:dyDescent="0.3">
      <c r="B16" s="75"/>
      <c r="C16" s="75"/>
      <c r="D16" s="75"/>
      <c r="E16" s="75"/>
      <c r="F16" s="75"/>
      <c r="G16" s="75"/>
      <c r="H16" s="48"/>
    </row>
    <row r="17" spans="2:8" ht="15.75" x14ac:dyDescent="0.3">
      <c r="B17" s="42"/>
      <c r="C17" s="42"/>
      <c r="D17" s="42"/>
      <c r="E17" s="42"/>
      <c r="F17" s="42"/>
      <c r="G17" s="42"/>
      <c r="H17" s="48"/>
    </row>
    <row r="18" spans="2:8" x14ac:dyDescent="0.25">
      <c r="B18" s="45"/>
      <c r="C18" s="45"/>
      <c r="D18" s="45"/>
      <c r="E18" s="45"/>
      <c r="F18" s="45"/>
      <c r="G18" s="45"/>
      <c r="H18" s="49"/>
    </row>
    <row r="19" spans="2:8" x14ac:dyDescent="0.25">
      <c r="B19" s="45"/>
      <c r="C19" s="45"/>
      <c r="D19" s="45"/>
      <c r="E19" s="45"/>
      <c r="F19" s="45"/>
      <c r="G19" s="45"/>
      <c r="H19" s="49"/>
    </row>
    <row r="20" spans="2:8" x14ac:dyDescent="0.25">
      <c r="B20" s="45"/>
      <c r="C20" s="45"/>
      <c r="D20" s="45"/>
      <c r="E20" s="45"/>
      <c r="F20" s="45"/>
      <c r="G20" s="45"/>
      <c r="H20" s="49"/>
    </row>
    <row r="21" spans="2:8" ht="15.75" x14ac:dyDescent="0.3">
      <c r="B21" s="75"/>
      <c r="C21" s="75"/>
      <c r="D21" s="75"/>
      <c r="E21" s="75"/>
      <c r="F21" s="75"/>
      <c r="G21" s="75"/>
      <c r="H21" s="48"/>
    </row>
  </sheetData>
  <mergeCells count="5">
    <mergeCell ref="B7:H7"/>
    <mergeCell ref="B2:H2"/>
    <mergeCell ref="B3:H3"/>
    <mergeCell ref="B4:H4"/>
    <mergeCell ref="B6:H6"/>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21"/>
  <sheetViews>
    <sheetView workbookViewId="0">
      <selection activeCell="G8" sqref="G8"/>
    </sheetView>
  </sheetViews>
  <sheetFormatPr defaultRowHeight="15" x14ac:dyDescent="0.25"/>
  <cols>
    <col min="2" max="8" width="20.7109375" customWidth="1"/>
  </cols>
  <sheetData>
    <row r="2" spans="2:8" x14ac:dyDescent="0.25">
      <c r="B2" s="193" t="str">
        <f>+'A - L'!B2:H2</f>
        <v>[Name of the Bank]</v>
      </c>
      <c r="C2" s="193"/>
      <c r="D2" s="193"/>
      <c r="E2" s="193"/>
      <c r="F2" s="193"/>
      <c r="G2" s="193"/>
      <c r="H2" s="193"/>
    </row>
    <row r="3" spans="2:8" x14ac:dyDescent="0.25">
      <c r="B3" s="193" t="str">
        <f>+'A - L'!B3:H3</f>
        <v>[Name of the Branch]</v>
      </c>
      <c r="C3" s="193"/>
      <c r="D3" s="193"/>
      <c r="E3" s="193"/>
      <c r="F3" s="193"/>
      <c r="G3" s="193"/>
      <c r="H3" s="193"/>
    </row>
    <row r="4" spans="2:8" x14ac:dyDescent="0.25">
      <c r="B4" s="193" t="str">
        <f>+'A - L'!B4:H4</f>
        <v>Distinctive Code: [Branch Code]</v>
      </c>
      <c r="C4" s="193"/>
      <c r="D4" s="193"/>
      <c r="E4" s="193"/>
      <c r="F4" s="193"/>
      <c r="G4" s="193"/>
      <c r="H4" s="193"/>
    </row>
    <row r="5" spans="2:8" x14ac:dyDescent="0.25">
      <c r="B5" s="47"/>
      <c r="C5" s="47"/>
      <c r="D5" s="47"/>
      <c r="E5" s="47"/>
      <c r="F5" s="47"/>
      <c r="G5" s="47"/>
      <c r="H5" s="39"/>
    </row>
    <row r="6" spans="2:8" x14ac:dyDescent="0.25">
      <c r="B6" s="193" t="s">
        <v>280</v>
      </c>
      <c r="C6" s="193"/>
      <c r="D6" s="193"/>
      <c r="E6" s="193"/>
      <c r="F6" s="193"/>
      <c r="G6" s="193"/>
      <c r="H6" s="193"/>
    </row>
    <row r="7" spans="2:8" x14ac:dyDescent="0.25">
      <c r="B7" s="193" t="s">
        <v>467</v>
      </c>
      <c r="C7" s="193"/>
      <c r="D7" s="193"/>
      <c r="E7" s="193"/>
      <c r="F7" s="193"/>
      <c r="G7" s="193"/>
      <c r="H7" s="193"/>
    </row>
    <row r="8" spans="2:8" x14ac:dyDescent="0.25">
      <c r="B8" s="39" t="s">
        <v>468</v>
      </c>
      <c r="C8" s="39"/>
      <c r="D8" s="39"/>
      <c r="E8" s="39"/>
      <c r="F8" s="39"/>
      <c r="G8" s="39" t="str">
        <f>+'A - L'!G8</f>
        <v>Period: 01.04.2019 to 31.03.2020</v>
      </c>
    </row>
    <row r="9" spans="2:8" ht="15.75" x14ac:dyDescent="0.3">
      <c r="B9" s="67"/>
      <c r="C9" s="67"/>
      <c r="D9" s="67"/>
      <c r="E9" s="67"/>
      <c r="F9" s="67"/>
      <c r="G9" s="67"/>
      <c r="H9" s="39" t="s">
        <v>333</v>
      </c>
    </row>
    <row r="10" spans="2:8" ht="38.25" x14ac:dyDescent="0.25">
      <c r="B10" s="41" t="s">
        <v>462</v>
      </c>
      <c r="C10" s="41" t="s">
        <v>348</v>
      </c>
      <c r="D10" s="41" t="s">
        <v>463</v>
      </c>
      <c r="E10" s="41" t="s">
        <v>469</v>
      </c>
      <c r="F10" s="41" t="s">
        <v>470</v>
      </c>
      <c r="G10" s="41" t="s">
        <v>471</v>
      </c>
      <c r="H10" s="41" t="s">
        <v>311</v>
      </c>
    </row>
    <row r="11" spans="2:8" x14ac:dyDescent="0.25">
      <c r="B11" s="68"/>
      <c r="C11" s="68"/>
      <c r="D11" s="68"/>
      <c r="E11" s="68"/>
      <c r="F11" s="68"/>
      <c r="G11" s="68"/>
      <c r="H11" s="70"/>
    </row>
    <row r="12" spans="2:8" ht="15.75" x14ac:dyDescent="0.3">
      <c r="B12" s="42"/>
      <c r="C12" s="42"/>
      <c r="D12" s="42"/>
      <c r="E12" s="42"/>
      <c r="F12" s="42"/>
      <c r="G12" s="42"/>
      <c r="H12" s="44"/>
    </row>
    <row r="13" spans="2:8" ht="15.75" x14ac:dyDescent="0.3">
      <c r="B13" s="42"/>
      <c r="C13" s="42"/>
      <c r="D13" s="42"/>
      <c r="E13" s="42"/>
      <c r="F13" s="42"/>
      <c r="G13" s="42"/>
      <c r="H13" s="48"/>
    </row>
    <row r="14" spans="2:8" ht="15.75" x14ac:dyDescent="0.3">
      <c r="B14" s="42"/>
      <c r="C14" s="42"/>
      <c r="D14" s="42"/>
      <c r="E14" s="42"/>
      <c r="F14" s="42"/>
      <c r="G14" s="42"/>
      <c r="H14" s="48"/>
    </row>
    <row r="15" spans="2:8" x14ac:dyDescent="0.25">
      <c r="B15" s="72"/>
      <c r="C15" s="72"/>
      <c r="D15" s="72"/>
      <c r="E15" s="72"/>
      <c r="F15" s="72"/>
      <c r="G15" s="72"/>
      <c r="H15" s="74"/>
    </row>
    <row r="16" spans="2:8" ht="15.75" x14ac:dyDescent="0.3">
      <c r="B16" s="75"/>
      <c r="C16" s="75"/>
      <c r="D16" s="75"/>
      <c r="E16" s="75"/>
      <c r="F16" s="75"/>
      <c r="G16" s="75"/>
      <c r="H16" s="48"/>
    </row>
    <row r="17" spans="2:8" ht="15.75" x14ac:dyDescent="0.3">
      <c r="B17" s="42"/>
      <c r="C17" s="42"/>
      <c r="D17" s="42"/>
      <c r="E17" s="42"/>
      <c r="F17" s="42"/>
      <c r="G17" s="42"/>
      <c r="H17" s="48"/>
    </row>
    <row r="18" spans="2:8" x14ac:dyDescent="0.25">
      <c r="B18" s="45"/>
      <c r="C18" s="45"/>
      <c r="D18" s="45"/>
      <c r="E18" s="45"/>
      <c r="F18" s="45"/>
      <c r="G18" s="45"/>
      <c r="H18" s="49"/>
    </row>
    <row r="19" spans="2:8" x14ac:dyDescent="0.25">
      <c r="B19" s="45"/>
      <c r="C19" s="45"/>
      <c r="D19" s="45"/>
      <c r="E19" s="45"/>
      <c r="F19" s="45"/>
      <c r="G19" s="45"/>
      <c r="H19" s="49"/>
    </row>
    <row r="20" spans="2:8" x14ac:dyDescent="0.25">
      <c r="B20" s="45"/>
      <c r="C20" s="45"/>
      <c r="D20" s="45"/>
      <c r="E20" s="45"/>
      <c r="F20" s="45"/>
      <c r="G20" s="45"/>
      <c r="H20" s="49"/>
    </row>
    <row r="21" spans="2:8" ht="15.75" x14ac:dyDescent="0.3">
      <c r="B21" s="75"/>
      <c r="C21" s="75"/>
      <c r="D21" s="75"/>
      <c r="E21" s="75"/>
      <c r="F21" s="75"/>
      <c r="G21" s="75"/>
      <c r="H21" s="48"/>
    </row>
  </sheetData>
  <mergeCells count="5">
    <mergeCell ref="B7:H7"/>
    <mergeCell ref="B2:H2"/>
    <mergeCell ref="B3:H3"/>
    <mergeCell ref="B4:H4"/>
    <mergeCell ref="B6:H6"/>
  </mergeCell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21"/>
  <sheetViews>
    <sheetView workbookViewId="0">
      <selection activeCell="B2" sqref="B2:H2"/>
    </sheetView>
  </sheetViews>
  <sheetFormatPr defaultRowHeight="15" x14ac:dyDescent="0.25"/>
  <cols>
    <col min="2" max="8" width="20.7109375" customWidth="1"/>
  </cols>
  <sheetData>
    <row r="2" spans="2:8" x14ac:dyDescent="0.25">
      <c r="B2" s="193" t="str">
        <f>+'A - M'!B2:H2</f>
        <v>[Name of the Bank]</v>
      </c>
      <c r="C2" s="193"/>
      <c r="D2" s="193"/>
      <c r="E2" s="193"/>
      <c r="F2" s="193"/>
      <c r="G2" s="193"/>
      <c r="H2" s="193"/>
    </row>
    <row r="3" spans="2:8" x14ac:dyDescent="0.25">
      <c r="B3" s="193" t="str">
        <f>+'A - M'!B3:H3</f>
        <v>[Name of the Branch]</v>
      </c>
      <c r="C3" s="193"/>
      <c r="D3" s="193"/>
      <c r="E3" s="193"/>
      <c r="F3" s="193"/>
      <c r="G3" s="193"/>
      <c r="H3" s="193"/>
    </row>
    <row r="4" spans="2:8" x14ac:dyDescent="0.25">
      <c r="B4" s="193" t="str">
        <f>+'A - M'!B4:H4</f>
        <v>Distinctive Code: [Branch Code]</v>
      </c>
      <c r="C4" s="193"/>
      <c r="D4" s="193"/>
      <c r="E4" s="193"/>
      <c r="F4" s="193"/>
      <c r="G4" s="193"/>
      <c r="H4" s="193"/>
    </row>
    <row r="5" spans="2:8" x14ac:dyDescent="0.25">
      <c r="B5" s="47"/>
      <c r="C5" s="47"/>
      <c r="D5" s="47"/>
      <c r="E5" s="47"/>
      <c r="F5" s="47"/>
      <c r="G5" s="47"/>
      <c r="H5" s="39"/>
    </row>
    <row r="6" spans="2:8" x14ac:dyDescent="0.25">
      <c r="B6" s="193" t="s">
        <v>280</v>
      </c>
      <c r="C6" s="193"/>
      <c r="D6" s="193"/>
      <c r="E6" s="193"/>
      <c r="F6" s="193"/>
      <c r="G6" s="193"/>
      <c r="H6" s="193"/>
    </row>
    <row r="7" spans="2:8" x14ac:dyDescent="0.25">
      <c r="B7" s="193" t="s">
        <v>472</v>
      </c>
      <c r="C7" s="193"/>
      <c r="D7" s="193"/>
      <c r="E7" s="193"/>
      <c r="F7" s="193"/>
      <c r="G7" s="193"/>
      <c r="H7" s="193"/>
    </row>
    <row r="8" spans="2:8" x14ac:dyDescent="0.25">
      <c r="B8" s="39" t="s">
        <v>473</v>
      </c>
      <c r="C8" s="39"/>
      <c r="D8" s="39"/>
      <c r="E8" s="39"/>
      <c r="F8" s="39"/>
      <c r="G8" s="39" t="str">
        <f>+'A - M'!G8</f>
        <v>Period: 01.04.2019 to 31.03.2020</v>
      </c>
    </row>
    <row r="9" spans="2:8" ht="15.75" x14ac:dyDescent="0.3">
      <c r="B9" s="67"/>
      <c r="C9" s="67"/>
      <c r="D9" s="67"/>
      <c r="E9" s="67"/>
      <c r="F9" s="67"/>
      <c r="G9" s="67"/>
      <c r="H9" s="39" t="s">
        <v>333</v>
      </c>
    </row>
    <row r="10" spans="2:8" ht="25.5" x14ac:dyDescent="0.25">
      <c r="B10" s="41" t="s">
        <v>462</v>
      </c>
      <c r="C10" s="41" t="s">
        <v>474</v>
      </c>
      <c r="D10" s="41" t="s">
        <v>475</v>
      </c>
      <c r="E10" s="41" t="s">
        <v>464</v>
      </c>
      <c r="F10" s="41" t="s">
        <v>476</v>
      </c>
      <c r="G10" s="41" t="s">
        <v>466</v>
      </c>
      <c r="H10" s="41" t="s">
        <v>311</v>
      </c>
    </row>
    <row r="11" spans="2:8" x14ac:dyDescent="0.25">
      <c r="B11" s="68"/>
      <c r="C11" s="68"/>
      <c r="D11" s="68"/>
      <c r="E11" s="68"/>
      <c r="F11" s="68"/>
      <c r="G11" s="68"/>
      <c r="H11" s="70"/>
    </row>
    <row r="12" spans="2:8" ht="15.75" x14ac:dyDescent="0.3">
      <c r="B12" s="42"/>
      <c r="C12" s="42"/>
      <c r="D12" s="42"/>
      <c r="E12" s="42"/>
      <c r="F12" s="42"/>
      <c r="G12" s="42"/>
      <c r="H12" s="44"/>
    </row>
    <row r="13" spans="2:8" ht="15.75" x14ac:dyDescent="0.3">
      <c r="B13" s="42"/>
      <c r="C13" s="42"/>
      <c r="D13" s="42"/>
      <c r="E13" s="42"/>
      <c r="F13" s="42"/>
      <c r="G13" s="42"/>
      <c r="H13" s="48"/>
    </row>
    <row r="14" spans="2:8" ht="15.75" x14ac:dyDescent="0.3">
      <c r="B14" s="42"/>
      <c r="C14" s="42"/>
      <c r="D14" s="42"/>
      <c r="E14" s="42"/>
      <c r="F14" s="42"/>
      <c r="G14" s="42"/>
      <c r="H14" s="48"/>
    </row>
    <row r="15" spans="2:8" x14ac:dyDescent="0.25">
      <c r="B15" s="72"/>
      <c r="C15" s="72"/>
      <c r="D15" s="72"/>
      <c r="E15" s="72"/>
      <c r="F15" s="72"/>
      <c r="G15" s="72"/>
      <c r="H15" s="74"/>
    </row>
    <row r="16" spans="2:8" ht="15.75" x14ac:dyDescent="0.3">
      <c r="B16" s="75"/>
      <c r="C16" s="75"/>
      <c r="D16" s="75"/>
      <c r="E16" s="75"/>
      <c r="F16" s="75"/>
      <c r="G16" s="75"/>
      <c r="H16" s="48"/>
    </row>
    <row r="17" spans="2:8" ht="15.75" x14ac:dyDescent="0.3">
      <c r="B17" s="42"/>
      <c r="C17" s="42"/>
      <c r="D17" s="42"/>
      <c r="E17" s="42"/>
      <c r="F17" s="42"/>
      <c r="G17" s="42"/>
      <c r="H17" s="48"/>
    </row>
    <row r="18" spans="2:8" x14ac:dyDescent="0.25">
      <c r="B18" s="45"/>
      <c r="C18" s="45"/>
      <c r="D18" s="45"/>
      <c r="E18" s="45"/>
      <c r="F18" s="45"/>
      <c r="G18" s="45"/>
      <c r="H18" s="49"/>
    </row>
    <row r="19" spans="2:8" x14ac:dyDescent="0.25">
      <c r="B19" s="45"/>
      <c r="C19" s="45"/>
      <c r="D19" s="45"/>
      <c r="E19" s="45"/>
      <c r="F19" s="45"/>
      <c r="G19" s="45"/>
      <c r="H19" s="49"/>
    </row>
    <row r="20" spans="2:8" x14ac:dyDescent="0.25">
      <c r="B20" s="45"/>
      <c r="C20" s="45"/>
      <c r="D20" s="45"/>
      <c r="E20" s="45"/>
      <c r="F20" s="45"/>
      <c r="G20" s="45"/>
      <c r="H20" s="49"/>
    </row>
    <row r="21" spans="2:8" ht="15.75" x14ac:dyDescent="0.3">
      <c r="B21" s="75"/>
      <c r="C21" s="75"/>
      <c r="D21" s="75"/>
      <c r="E21" s="75"/>
      <c r="F21" s="75"/>
      <c r="G21" s="75"/>
      <c r="H21" s="48"/>
    </row>
  </sheetData>
  <mergeCells count="5">
    <mergeCell ref="B7:H7"/>
    <mergeCell ref="B2:H2"/>
    <mergeCell ref="B3:H3"/>
    <mergeCell ref="B4:H4"/>
    <mergeCell ref="B6:H6"/>
  </mergeCell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150"/>
  <sheetViews>
    <sheetView workbookViewId="0">
      <pane xSplit="2" ySplit="10" topLeftCell="C26" activePane="bottomRight" state="frozen"/>
      <selection pane="topRight" activeCell="C1" sqref="C1"/>
      <selection pane="bottomLeft" activeCell="A11" sqref="A11"/>
      <selection pane="bottomRight" activeCell="H22" sqref="H22"/>
    </sheetView>
  </sheetViews>
  <sheetFormatPr defaultRowHeight="14.25" x14ac:dyDescent="0.25"/>
  <cols>
    <col min="1" max="1" width="9.140625" style="136"/>
    <col min="2" max="2" width="22.7109375" style="136" customWidth="1"/>
    <col min="3" max="6" width="14.7109375" style="136" customWidth="1"/>
    <col min="7" max="8" width="15.7109375" style="136" customWidth="1"/>
    <col min="9" max="11" width="14.7109375" style="136" customWidth="1"/>
    <col min="12" max="16384" width="9.140625" style="136"/>
  </cols>
  <sheetData>
    <row r="2" spans="1:11" x14ac:dyDescent="0.25">
      <c r="B2" s="207" t="str">
        <f>+'A - N'!B2:H2</f>
        <v>[Name of the Bank]</v>
      </c>
      <c r="C2" s="207"/>
      <c r="D2" s="207"/>
      <c r="E2" s="207"/>
      <c r="F2" s="207"/>
      <c r="G2" s="207"/>
      <c r="H2" s="207"/>
      <c r="I2" s="207"/>
      <c r="J2" s="207"/>
      <c r="K2" s="207"/>
    </row>
    <row r="3" spans="1:11" x14ac:dyDescent="0.25">
      <c r="B3" s="207" t="str">
        <f>+'A - N'!B3:H3</f>
        <v>[Name of the Branch]</v>
      </c>
      <c r="C3" s="207"/>
      <c r="D3" s="207"/>
      <c r="E3" s="207"/>
      <c r="F3" s="207"/>
      <c r="G3" s="207"/>
      <c r="H3" s="207"/>
      <c r="I3" s="207"/>
      <c r="J3" s="207"/>
      <c r="K3" s="207"/>
    </row>
    <row r="4" spans="1:11" x14ac:dyDescent="0.25">
      <c r="B4" s="207" t="str">
        <f>+'A - N'!B4:H4</f>
        <v>Distinctive Code: [Branch Code]</v>
      </c>
      <c r="C4" s="207"/>
      <c r="D4" s="207"/>
      <c r="E4" s="207"/>
      <c r="F4" s="207"/>
      <c r="G4" s="207"/>
      <c r="H4" s="207"/>
      <c r="I4" s="207"/>
      <c r="J4" s="207"/>
      <c r="K4" s="207"/>
    </row>
    <row r="5" spans="1:11" x14ac:dyDescent="0.25">
      <c r="B5" s="139"/>
      <c r="C5" s="139"/>
      <c r="D5" s="139"/>
      <c r="E5" s="139"/>
      <c r="F5" s="139"/>
      <c r="G5" s="139"/>
      <c r="H5" s="139"/>
      <c r="I5" s="140" t="str">
        <f>+'A - N'!G8</f>
        <v>Period: 01.04.2019 to 31.03.2020</v>
      </c>
      <c r="K5" s="140"/>
    </row>
    <row r="6" spans="1:11" x14ac:dyDescent="0.25">
      <c r="B6" s="207" t="s">
        <v>280</v>
      </c>
      <c r="C6" s="207"/>
      <c r="D6" s="207"/>
      <c r="E6" s="207"/>
      <c r="F6" s="207"/>
      <c r="G6" s="207"/>
      <c r="H6" s="207"/>
      <c r="I6" s="207"/>
      <c r="J6" s="207"/>
      <c r="K6" s="207"/>
    </row>
    <row r="7" spans="1:11" x14ac:dyDescent="0.25">
      <c r="B7" s="207" t="s">
        <v>477</v>
      </c>
      <c r="C7" s="207"/>
      <c r="D7" s="207"/>
      <c r="E7" s="207"/>
      <c r="F7" s="207"/>
      <c r="G7" s="207"/>
      <c r="H7" s="207"/>
      <c r="I7" s="207"/>
      <c r="J7" s="207"/>
      <c r="K7" s="207"/>
    </row>
    <row r="8" spans="1:11" x14ac:dyDescent="0.25">
      <c r="B8" s="140" t="s">
        <v>731</v>
      </c>
      <c r="C8" s="140"/>
      <c r="D8" s="140"/>
      <c r="E8" s="140"/>
      <c r="F8" s="140"/>
      <c r="G8" s="140"/>
      <c r="H8" s="140"/>
      <c r="I8" s="140"/>
      <c r="J8" s="140"/>
    </row>
    <row r="9" spans="1:11" x14ac:dyDescent="0.25">
      <c r="B9" s="141"/>
      <c r="C9" s="142"/>
      <c r="D9" s="142"/>
      <c r="E9" s="142"/>
      <c r="F9" s="142"/>
      <c r="G9" s="142"/>
      <c r="H9" s="142"/>
      <c r="I9" s="142"/>
      <c r="K9" s="140" t="s">
        <v>333</v>
      </c>
    </row>
    <row r="10" spans="1:11" ht="42.75" x14ac:dyDescent="0.25">
      <c r="A10" s="138" t="s">
        <v>430</v>
      </c>
      <c r="B10" s="124" t="s">
        <v>283</v>
      </c>
      <c r="C10" s="124" t="s">
        <v>730</v>
      </c>
      <c r="D10" s="124" t="s">
        <v>808</v>
      </c>
      <c r="E10" s="124" t="s">
        <v>809</v>
      </c>
      <c r="F10" s="124" t="s">
        <v>810</v>
      </c>
      <c r="G10" s="124" t="s">
        <v>811</v>
      </c>
      <c r="H10" s="124" t="s">
        <v>445</v>
      </c>
      <c r="I10" s="124" t="s">
        <v>812</v>
      </c>
      <c r="J10" s="124" t="s">
        <v>445</v>
      </c>
      <c r="K10" s="124" t="s">
        <v>311</v>
      </c>
    </row>
    <row r="11" spans="1:11" x14ac:dyDescent="0.25">
      <c r="A11" s="143" t="s">
        <v>71</v>
      </c>
      <c r="B11" s="125" t="s">
        <v>732</v>
      </c>
      <c r="C11" s="133">
        <f>+C12+C16+C20+C28+C37+C40+C44</f>
        <v>23</v>
      </c>
      <c r="D11" s="133">
        <f>+D12+D16+D20+D28+D37+D40+D44</f>
        <v>23</v>
      </c>
      <c r="E11" s="133">
        <f>+E12+E16+E20+E28+E37+E40+E44</f>
        <v>23</v>
      </c>
      <c r="F11" s="133">
        <f>+F12+F16+F20+F28+F37+F40+F44</f>
        <v>23</v>
      </c>
      <c r="G11" s="133">
        <f>+G12+G16+G20+G28+G37+G40+G44</f>
        <v>1796.8099999999997</v>
      </c>
      <c r="H11" s="134">
        <f>(+G11-C11)/C11</f>
        <v>77.122173913043468</v>
      </c>
      <c r="I11" s="133">
        <f>+I12+I16+I20+I28+I37+I40+I44</f>
        <v>1796.8099999999997</v>
      </c>
      <c r="J11" s="126">
        <f>(+I11-G11)/G11*100</f>
        <v>0</v>
      </c>
      <c r="K11" s="124"/>
    </row>
    <row r="12" spans="1:11" x14ac:dyDescent="0.25">
      <c r="A12" s="137">
        <v>10</v>
      </c>
      <c r="B12" s="144" t="s">
        <v>448</v>
      </c>
      <c r="C12" s="145">
        <f t="shared" ref="C12:F12" si="0">SUM(C13:C14)</f>
        <v>2</v>
      </c>
      <c r="D12" s="145">
        <f t="shared" si="0"/>
        <v>2</v>
      </c>
      <c r="E12" s="145">
        <f t="shared" si="0"/>
        <v>2</v>
      </c>
      <c r="F12" s="145">
        <f t="shared" si="0"/>
        <v>2</v>
      </c>
      <c r="G12" s="145">
        <f>SUM(G13:G14)</f>
        <v>6.14</v>
      </c>
      <c r="H12" s="128">
        <f>(+G12-C12)/C12</f>
        <v>2.0699999999999998</v>
      </c>
      <c r="I12" s="145">
        <f>SUM(I13:I14)</f>
        <v>6.14</v>
      </c>
      <c r="J12" s="129">
        <f>(+I12-G12)/G12*100</f>
        <v>0</v>
      </c>
      <c r="K12" s="146"/>
    </row>
    <row r="13" spans="1:11" x14ac:dyDescent="0.25">
      <c r="A13" s="137"/>
      <c r="B13" s="137" t="s">
        <v>733</v>
      </c>
      <c r="C13" s="147">
        <v>1</v>
      </c>
      <c r="D13" s="147">
        <v>1</v>
      </c>
      <c r="E13" s="147">
        <v>1</v>
      </c>
      <c r="F13" s="147">
        <v>1</v>
      </c>
      <c r="G13" s="147">
        <v>6.12</v>
      </c>
      <c r="H13" s="127">
        <f t="shared" ref="H13:H14" si="1">(+G13-C13)/C13</f>
        <v>5.12</v>
      </c>
      <c r="I13" s="147">
        <v>6.12</v>
      </c>
      <c r="J13" s="126">
        <f t="shared" ref="J13:J14" si="2">(+I13-G13)/G13*100</f>
        <v>0</v>
      </c>
      <c r="K13" s="148"/>
    </row>
    <row r="14" spans="1:11" x14ac:dyDescent="0.25">
      <c r="A14" s="137"/>
      <c r="B14" s="137" t="s">
        <v>734</v>
      </c>
      <c r="C14" s="147">
        <v>1</v>
      </c>
      <c r="D14" s="147">
        <v>1</v>
      </c>
      <c r="E14" s="147">
        <v>1</v>
      </c>
      <c r="F14" s="147">
        <v>1</v>
      </c>
      <c r="G14" s="147">
        <v>0.02</v>
      </c>
      <c r="H14" s="127">
        <f t="shared" si="1"/>
        <v>-0.98</v>
      </c>
      <c r="I14" s="147">
        <v>0.02</v>
      </c>
      <c r="J14" s="126">
        <f t="shared" si="2"/>
        <v>0</v>
      </c>
      <c r="K14" s="148"/>
    </row>
    <row r="15" spans="1:11" x14ac:dyDescent="0.25">
      <c r="A15" s="137"/>
      <c r="B15" s="137"/>
      <c r="C15" s="147"/>
      <c r="D15" s="147"/>
      <c r="E15" s="147"/>
      <c r="F15" s="147"/>
      <c r="G15" s="147"/>
      <c r="H15" s="127"/>
      <c r="I15" s="147"/>
      <c r="J15" s="126"/>
      <c r="K15" s="148"/>
    </row>
    <row r="16" spans="1:11" x14ac:dyDescent="0.25">
      <c r="A16" s="137">
        <v>11</v>
      </c>
      <c r="B16" s="144" t="s">
        <v>735</v>
      </c>
      <c r="C16" s="145">
        <f t="shared" ref="C16" si="3">SUM(C17:C18)</f>
        <v>2</v>
      </c>
      <c r="D16" s="145">
        <f t="shared" ref="D16" si="4">SUM(D17:D18)</f>
        <v>2</v>
      </c>
      <c r="E16" s="145">
        <f t="shared" ref="E16" si="5">SUM(E17:E18)</f>
        <v>2</v>
      </c>
      <c r="F16" s="145">
        <f t="shared" ref="F16" si="6">SUM(F17:F18)</f>
        <v>2</v>
      </c>
      <c r="G16" s="145">
        <f>SUM(G17:G18)</f>
        <v>15.87</v>
      </c>
      <c r="H16" s="128">
        <f>(+G16-C16)/C16</f>
        <v>6.9349999999999996</v>
      </c>
      <c r="I16" s="145">
        <f>SUM(I17:I18)</f>
        <v>15.87</v>
      </c>
      <c r="J16" s="129">
        <f>(+I16-G16)/G16*100</f>
        <v>0</v>
      </c>
      <c r="K16" s="146"/>
    </row>
    <row r="17" spans="1:11" x14ac:dyDescent="0.25">
      <c r="A17" s="137"/>
      <c r="B17" s="137" t="s">
        <v>734</v>
      </c>
      <c r="C17" s="147">
        <v>1</v>
      </c>
      <c r="D17" s="147">
        <v>1</v>
      </c>
      <c r="E17" s="147">
        <v>1</v>
      </c>
      <c r="F17" s="147">
        <v>1</v>
      </c>
      <c r="G17" s="147">
        <v>12.69</v>
      </c>
      <c r="H17" s="127">
        <f t="shared" ref="H17:H18" si="7">(+G17-C17)/C17</f>
        <v>11.69</v>
      </c>
      <c r="I17" s="147">
        <v>12.69</v>
      </c>
      <c r="J17" s="126">
        <f t="shared" ref="J17:J18" si="8">(+I17-G17)/G17*100</f>
        <v>0</v>
      </c>
      <c r="K17" s="148"/>
    </row>
    <row r="18" spans="1:11" x14ac:dyDescent="0.25">
      <c r="A18" s="137"/>
      <c r="B18" s="137" t="s">
        <v>736</v>
      </c>
      <c r="C18" s="147">
        <v>1</v>
      </c>
      <c r="D18" s="147">
        <v>1</v>
      </c>
      <c r="E18" s="147">
        <v>1</v>
      </c>
      <c r="F18" s="147">
        <v>1</v>
      </c>
      <c r="G18" s="147">
        <v>3.18</v>
      </c>
      <c r="H18" s="127">
        <f t="shared" si="7"/>
        <v>2.1800000000000002</v>
      </c>
      <c r="I18" s="147">
        <v>3.18</v>
      </c>
      <c r="J18" s="126">
        <f t="shared" si="8"/>
        <v>0</v>
      </c>
      <c r="K18" s="148"/>
    </row>
    <row r="19" spans="1:11" x14ac:dyDescent="0.25">
      <c r="A19" s="137"/>
      <c r="B19" s="137"/>
      <c r="C19" s="147"/>
      <c r="D19" s="147"/>
      <c r="E19" s="147"/>
      <c r="F19" s="147"/>
      <c r="G19" s="147"/>
      <c r="H19" s="127"/>
      <c r="I19" s="147"/>
      <c r="J19" s="126"/>
      <c r="K19" s="148"/>
    </row>
    <row r="20" spans="1:11" x14ac:dyDescent="0.25">
      <c r="A20" s="137">
        <v>12</v>
      </c>
      <c r="B20" s="144" t="s">
        <v>737</v>
      </c>
      <c r="C20" s="145">
        <f>SUM(C21:C26)</f>
        <v>6</v>
      </c>
      <c r="D20" s="145">
        <f t="shared" ref="D20:I20" si="9">SUM(D21:D26)</f>
        <v>6</v>
      </c>
      <c r="E20" s="145">
        <f t="shared" si="9"/>
        <v>6</v>
      </c>
      <c r="F20" s="145">
        <f t="shared" si="9"/>
        <v>6</v>
      </c>
      <c r="G20" s="145">
        <f t="shared" si="9"/>
        <v>1723.5199999999998</v>
      </c>
      <c r="H20" s="128">
        <f>(+G20-C20)/C20</f>
        <v>286.25333333333327</v>
      </c>
      <c r="I20" s="145">
        <f t="shared" si="9"/>
        <v>1723.5199999999998</v>
      </c>
      <c r="J20" s="129">
        <f>(+I20-G20)/G20*100</f>
        <v>0</v>
      </c>
      <c r="K20" s="146"/>
    </row>
    <row r="21" spans="1:11" x14ac:dyDescent="0.25">
      <c r="A21" s="137"/>
      <c r="B21" s="137" t="s">
        <v>738</v>
      </c>
      <c r="C21" s="147">
        <v>1</v>
      </c>
      <c r="D21" s="147">
        <v>1</v>
      </c>
      <c r="E21" s="147">
        <v>1</v>
      </c>
      <c r="F21" s="147">
        <v>1</v>
      </c>
      <c r="G21" s="147">
        <v>572.91999999999996</v>
      </c>
      <c r="H21" s="127">
        <f t="shared" ref="H21:H26" si="10">(+G21-C21)/C21</f>
        <v>571.91999999999996</v>
      </c>
      <c r="I21" s="147">
        <v>572.91999999999996</v>
      </c>
      <c r="J21" s="126">
        <f t="shared" ref="J21:J25" si="11">(+I21-G21)/G21*100</f>
        <v>0</v>
      </c>
      <c r="K21" s="148"/>
    </row>
    <row r="22" spans="1:11" x14ac:dyDescent="0.25">
      <c r="A22" s="137"/>
      <c r="B22" s="137" t="s">
        <v>739</v>
      </c>
      <c r="C22" s="147">
        <v>1</v>
      </c>
      <c r="D22" s="147">
        <v>1</v>
      </c>
      <c r="E22" s="147">
        <v>1</v>
      </c>
      <c r="F22" s="147">
        <v>1</v>
      </c>
      <c r="G22" s="147">
        <v>1019.55</v>
      </c>
      <c r="H22" s="127">
        <f t="shared" si="10"/>
        <v>1018.55</v>
      </c>
      <c r="I22" s="147">
        <v>1019.55</v>
      </c>
      <c r="J22" s="126">
        <f t="shared" si="11"/>
        <v>0</v>
      </c>
      <c r="K22" s="148"/>
    </row>
    <row r="23" spans="1:11" x14ac:dyDescent="0.25">
      <c r="A23" s="137"/>
      <c r="B23" s="137" t="s">
        <v>740</v>
      </c>
      <c r="C23" s="147">
        <v>1</v>
      </c>
      <c r="D23" s="147">
        <v>1</v>
      </c>
      <c r="E23" s="147">
        <v>1</v>
      </c>
      <c r="F23" s="147">
        <v>1</v>
      </c>
      <c r="G23" s="147">
        <v>119.8</v>
      </c>
      <c r="H23" s="127">
        <f t="shared" si="10"/>
        <v>118.8</v>
      </c>
      <c r="I23" s="147">
        <v>119.8</v>
      </c>
      <c r="J23" s="126">
        <f t="shared" si="11"/>
        <v>0</v>
      </c>
      <c r="K23" s="148"/>
    </row>
    <row r="24" spans="1:11" x14ac:dyDescent="0.25">
      <c r="A24" s="137"/>
      <c r="B24" s="137" t="s">
        <v>741</v>
      </c>
      <c r="C24" s="147">
        <v>1</v>
      </c>
      <c r="D24" s="147">
        <v>1</v>
      </c>
      <c r="E24" s="147">
        <v>1</v>
      </c>
      <c r="F24" s="147">
        <v>1</v>
      </c>
      <c r="G24" s="147">
        <v>2.39</v>
      </c>
      <c r="H24" s="127">
        <f t="shared" si="10"/>
        <v>1.3900000000000001</v>
      </c>
      <c r="I24" s="147">
        <v>2.39</v>
      </c>
      <c r="J24" s="126">
        <f t="shared" si="11"/>
        <v>0</v>
      </c>
      <c r="K24" s="148"/>
    </row>
    <row r="25" spans="1:11" x14ac:dyDescent="0.25">
      <c r="A25" s="137"/>
      <c r="B25" s="137" t="s">
        <v>742</v>
      </c>
      <c r="C25" s="147">
        <v>1</v>
      </c>
      <c r="D25" s="147">
        <v>1</v>
      </c>
      <c r="E25" s="147">
        <v>1</v>
      </c>
      <c r="F25" s="147">
        <v>1</v>
      </c>
      <c r="G25" s="147">
        <v>5.8</v>
      </c>
      <c r="H25" s="127">
        <f t="shared" si="10"/>
        <v>4.8</v>
      </c>
      <c r="I25" s="147">
        <v>5.8</v>
      </c>
      <c r="J25" s="126">
        <f t="shared" si="11"/>
        <v>0</v>
      </c>
      <c r="K25" s="148"/>
    </row>
    <row r="26" spans="1:11" x14ac:dyDescent="0.25">
      <c r="A26" s="137"/>
      <c r="B26" s="137" t="s">
        <v>743</v>
      </c>
      <c r="C26" s="147">
        <v>1</v>
      </c>
      <c r="D26" s="147">
        <v>1</v>
      </c>
      <c r="E26" s="147">
        <v>1</v>
      </c>
      <c r="F26" s="147">
        <v>1</v>
      </c>
      <c r="G26" s="147">
        <v>3.06</v>
      </c>
      <c r="H26" s="127">
        <f t="shared" si="10"/>
        <v>2.06</v>
      </c>
      <c r="I26" s="147">
        <v>3.06</v>
      </c>
      <c r="J26" s="126">
        <f>(+I26-G26)/G26*100</f>
        <v>0</v>
      </c>
      <c r="K26" s="148"/>
    </row>
    <row r="27" spans="1:11" x14ac:dyDescent="0.25">
      <c r="A27" s="137"/>
      <c r="B27" s="137"/>
      <c r="C27" s="147"/>
      <c r="D27" s="147"/>
      <c r="E27" s="147"/>
      <c r="F27" s="147"/>
      <c r="G27" s="147"/>
      <c r="H27" s="127"/>
      <c r="I27" s="147"/>
      <c r="J27" s="126"/>
      <c r="K27" s="148"/>
    </row>
    <row r="28" spans="1:11" x14ac:dyDescent="0.25">
      <c r="A28" s="137">
        <v>15</v>
      </c>
      <c r="B28" s="144" t="s">
        <v>458</v>
      </c>
      <c r="C28" s="145">
        <f>SUM(C29:C35)</f>
        <v>6</v>
      </c>
      <c r="D28" s="145">
        <f>SUM(D29:D35)</f>
        <v>6</v>
      </c>
      <c r="E28" s="145">
        <f>SUM(E29:E35)</f>
        <v>6</v>
      </c>
      <c r="F28" s="145">
        <f>SUM(F29:F35)</f>
        <v>6</v>
      </c>
      <c r="G28" s="145">
        <f>SUM(G29:G35)</f>
        <v>30.34</v>
      </c>
      <c r="H28" s="128">
        <f>(+G28-C28)/C28</f>
        <v>4.0566666666666666</v>
      </c>
      <c r="I28" s="145">
        <f>SUM(I29:I35)</f>
        <v>30.34</v>
      </c>
      <c r="J28" s="129">
        <f t="shared" ref="J28:J35" si="12">(+I28-G28)/G28*100</f>
        <v>0</v>
      </c>
      <c r="K28" s="146"/>
    </row>
    <row r="29" spans="1:11" x14ac:dyDescent="0.25">
      <c r="A29" s="137"/>
      <c r="B29" s="137" t="s">
        <v>744</v>
      </c>
      <c r="C29" s="147">
        <v>1</v>
      </c>
      <c r="D29" s="147">
        <v>1</v>
      </c>
      <c r="E29" s="147">
        <v>1</v>
      </c>
      <c r="F29" s="147">
        <v>1</v>
      </c>
      <c r="G29" s="147">
        <v>0</v>
      </c>
      <c r="H29" s="127">
        <f t="shared" ref="H29:H30" si="13">(+G29-C29)/C29</f>
        <v>-1</v>
      </c>
      <c r="I29" s="147">
        <v>0</v>
      </c>
      <c r="J29" s="132" t="e">
        <f t="shared" si="12"/>
        <v>#DIV/0!</v>
      </c>
      <c r="K29" s="148"/>
    </row>
    <row r="30" spans="1:11" x14ac:dyDescent="0.25">
      <c r="A30" s="137"/>
      <c r="B30" s="137" t="s">
        <v>745</v>
      </c>
      <c r="C30" s="147">
        <v>1</v>
      </c>
      <c r="D30" s="147">
        <v>1</v>
      </c>
      <c r="E30" s="147">
        <v>1</v>
      </c>
      <c r="F30" s="147">
        <v>1</v>
      </c>
      <c r="G30" s="147">
        <v>29.47</v>
      </c>
      <c r="H30" s="127">
        <f t="shared" si="13"/>
        <v>28.47</v>
      </c>
      <c r="I30" s="147">
        <v>29.47</v>
      </c>
      <c r="J30" s="132">
        <f t="shared" si="12"/>
        <v>0</v>
      </c>
      <c r="K30" s="148"/>
    </row>
    <row r="31" spans="1:11" x14ac:dyDescent="0.25">
      <c r="A31" s="137"/>
      <c r="B31" s="137" t="s">
        <v>746</v>
      </c>
      <c r="C31" s="147">
        <v>0</v>
      </c>
      <c r="D31" s="147">
        <v>0</v>
      </c>
      <c r="E31" s="147">
        <v>0</v>
      </c>
      <c r="F31" s="147">
        <v>0</v>
      </c>
      <c r="G31" s="147">
        <v>0</v>
      </c>
      <c r="H31" s="127" t="e">
        <f t="shared" ref="H31:H35" si="14">(+G31-C31)/C31</f>
        <v>#DIV/0!</v>
      </c>
      <c r="I31" s="147">
        <v>0</v>
      </c>
      <c r="J31" s="132" t="e">
        <f t="shared" si="12"/>
        <v>#DIV/0!</v>
      </c>
      <c r="K31" s="148"/>
    </row>
    <row r="32" spans="1:11" x14ac:dyDescent="0.25">
      <c r="A32" s="137"/>
      <c r="B32" s="137" t="s">
        <v>747</v>
      </c>
      <c r="C32" s="147">
        <v>1</v>
      </c>
      <c r="D32" s="147">
        <v>1</v>
      </c>
      <c r="E32" s="147">
        <v>1</v>
      </c>
      <c r="F32" s="147">
        <v>1</v>
      </c>
      <c r="G32" s="147">
        <v>0.01</v>
      </c>
      <c r="H32" s="127">
        <f t="shared" si="14"/>
        <v>-0.99</v>
      </c>
      <c r="I32" s="147">
        <v>0.01</v>
      </c>
      <c r="J32" s="132">
        <f t="shared" si="12"/>
        <v>0</v>
      </c>
      <c r="K32" s="148"/>
    </row>
    <row r="33" spans="1:11" x14ac:dyDescent="0.25">
      <c r="A33" s="137"/>
      <c r="B33" s="137" t="s">
        <v>748</v>
      </c>
      <c r="C33" s="147">
        <v>1</v>
      </c>
      <c r="D33" s="147">
        <v>1</v>
      </c>
      <c r="E33" s="147">
        <v>1</v>
      </c>
      <c r="F33" s="147">
        <v>1</v>
      </c>
      <c r="G33" s="147">
        <v>0.82</v>
      </c>
      <c r="H33" s="127">
        <f t="shared" si="14"/>
        <v>-0.18000000000000005</v>
      </c>
      <c r="I33" s="147">
        <v>0.82</v>
      </c>
      <c r="J33" s="132">
        <f t="shared" si="12"/>
        <v>0</v>
      </c>
      <c r="K33" s="148"/>
    </row>
    <row r="34" spans="1:11" x14ac:dyDescent="0.25">
      <c r="A34" s="137"/>
      <c r="B34" s="137" t="s">
        <v>749</v>
      </c>
      <c r="C34" s="147">
        <v>1</v>
      </c>
      <c r="D34" s="147">
        <v>1</v>
      </c>
      <c r="E34" s="147">
        <v>1</v>
      </c>
      <c r="F34" s="147">
        <v>1</v>
      </c>
      <c r="G34" s="147">
        <v>0.04</v>
      </c>
      <c r="H34" s="127">
        <f t="shared" si="14"/>
        <v>-0.96</v>
      </c>
      <c r="I34" s="147">
        <v>0.04</v>
      </c>
      <c r="J34" s="132">
        <f t="shared" si="12"/>
        <v>0</v>
      </c>
      <c r="K34" s="148"/>
    </row>
    <row r="35" spans="1:11" x14ac:dyDescent="0.25">
      <c r="A35" s="137"/>
      <c r="B35" s="137" t="s">
        <v>750</v>
      </c>
      <c r="C35" s="147">
        <v>1</v>
      </c>
      <c r="D35" s="147">
        <v>1</v>
      </c>
      <c r="E35" s="147">
        <v>1</v>
      </c>
      <c r="F35" s="147">
        <v>1</v>
      </c>
      <c r="G35" s="147">
        <v>0</v>
      </c>
      <c r="H35" s="127">
        <f t="shared" si="14"/>
        <v>-1</v>
      </c>
      <c r="I35" s="147">
        <v>0</v>
      </c>
      <c r="J35" s="132" t="e">
        <f t="shared" si="12"/>
        <v>#DIV/0!</v>
      </c>
      <c r="K35" s="148"/>
    </row>
    <row r="36" spans="1:11" x14ac:dyDescent="0.25">
      <c r="A36" s="137"/>
      <c r="B36" s="137"/>
      <c r="C36" s="147"/>
      <c r="D36" s="147"/>
      <c r="E36" s="147"/>
      <c r="F36" s="147"/>
      <c r="G36" s="147"/>
      <c r="H36" s="127"/>
      <c r="I36" s="147"/>
      <c r="J36" s="126"/>
      <c r="K36" s="148"/>
    </row>
    <row r="37" spans="1:11" x14ac:dyDescent="0.25">
      <c r="A37" s="137">
        <v>17</v>
      </c>
      <c r="B37" s="144" t="s">
        <v>751</v>
      </c>
      <c r="C37" s="145">
        <f>SUM(C38:C38)</f>
        <v>1</v>
      </c>
      <c r="D37" s="145">
        <f>SUM(D38:D38)</f>
        <v>1</v>
      </c>
      <c r="E37" s="145">
        <f>SUM(E38:E38)</f>
        <v>1</v>
      </c>
      <c r="F37" s="145">
        <f>SUM(F38:F38)</f>
        <v>1</v>
      </c>
      <c r="G37" s="145">
        <f>SUM(G38:G38)</f>
        <v>1.43</v>
      </c>
      <c r="H37" s="128">
        <f>(+G37-C37)/C37</f>
        <v>0.42999999999999994</v>
      </c>
      <c r="I37" s="145">
        <f>SUM(I38:I38)</f>
        <v>1.43</v>
      </c>
      <c r="J37" s="129">
        <f>(+I37-G37)/G37*100</f>
        <v>0</v>
      </c>
      <c r="K37" s="146"/>
    </row>
    <row r="38" spans="1:11" x14ac:dyDescent="0.25">
      <c r="A38" s="137"/>
      <c r="B38" s="137" t="s">
        <v>752</v>
      </c>
      <c r="C38" s="147">
        <v>1</v>
      </c>
      <c r="D38" s="147">
        <v>1</v>
      </c>
      <c r="E38" s="147">
        <v>1</v>
      </c>
      <c r="F38" s="147">
        <v>1</v>
      </c>
      <c r="G38" s="147">
        <v>1.43</v>
      </c>
      <c r="H38" s="127">
        <f t="shared" ref="H38" si="15">(+G38-C38)/C38</f>
        <v>0.42999999999999994</v>
      </c>
      <c r="I38" s="147">
        <v>1.43</v>
      </c>
      <c r="J38" s="126">
        <f>(+I38-G38)/G38*100</f>
        <v>0</v>
      </c>
      <c r="K38" s="148"/>
    </row>
    <row r="39" spans="1:11" x14ac:dyDescent="0.25">
      <c r="A39" s="137"/>
      <c r="B39" s="137"/>
      <c r="C39" s="147"/>
      <c r="D39" s="147"/>
      <c r="E39" s="147"/>
      <c r="F39" s="147"/>
      <c r="G39" s="147"/>
      <c r="H39" s="127"/>
      <c r="I39" s="147"/>
      <c r="J39" s="126"/>
      <c r="K39" s="148"/>
    </row>
    <row r="40" spans="1:11" x14ac:dyDescent="0.25">
      <c r="A40" s="137">
        <v>19</v>
      </c>
      <c r="B40" s="144" t="s">
        <v>755</v>
      </c>
      <c r="C40" s="145">
        <f>SUM(C41:C42)</f>
        <v>2</v>
      </c>
      <c r="D40" s="145">
        <f t="shared" ref="D40:I40" si="16">SUM(D41:D42)</f>
        <v>2</v>
      </c>
      <c r="E40" s="145">
        <f t="shared" si="16"/>
        <v>2</v>
      </c>
      <c r="F40" s="145">
        <f t="shared" si="16"/>
        <v>2</v>
      </c>
      <c r="G40" s="145">
        <f t="shared" si="16"/>
        <v>0.04</v>
      </c>
      <c r="H40" s="128">
        <f>(+G40-C40)/C40</f>
        <v>-0.98</v>
      </c>
      <c r="I40" s="145">
        <f t="shared" si="16"/>
        <v>0.04</v>
      </c>
      <c r="J40" s="129">
        <f>(+I40-G40)/G40*100</f>
        <v>0</v>
      </c>
      <c r="K40" s="146"/>
    </row>
    <row r="41" spans="1:11" x14ac:dyDescent="0.25">
      <c r="A41" s="137"/>
      <c r="B41" s="137" t="s">
        <v>753</v>
      </c>
      <c r="C41" s="147">
        <v>1</v>
      </c>
      <c r="D41" s="147">
        <v>1</v>
      </c>
      <c r="E41" s="147">
        <v>1</v>
      </c>
      <c r="F41" s="147">
        <v>1</v>
      </c>
      <c r="G41" s="147">
        <v>0.03</v>
      </c>
      <c r="H41" s="127">
        <f t="shared" ref="H41" si="17">(+G41-C41)/C41</f>
        <v>-0.97</v>
      </c>
      <c r="I41" s="147">
        <v>0.03</v>
      </c>
      <c r="J41" s="126">
        <f>(+I41-G41)/G41*100</f>
        <v>0</v>
      </c>
      <c r="K41" s="148"/>
    </row>
    <row r="42" spans="1:11" x14ac:dyDescent="0.25">
      <c r="A42" s="137"/>
      <c r="B42" s="137" t="s">
        <v>754</v>
      </c>
      <c r="C42" s="147">
        <v>1</v>
      </c>
      <c r="D42" s="147">
        <v>1</v>
      </c>
      <c r="E42" s="147">
        <v>1</v>
      </c>
      <c r="F42" s="147">
        <v>1</v>
      </c>
      <c r="G42" s="147">
        <v>0.01</v>
      </c>
      <c r="H42" s="127">
        <f t="shared" ref="H42" si="18">(+G42-C42)/C42</f>
        <v>-0.99</v>
      </c>
      <c r="I42" s="147">
        <v>0.01</v>
      </c>
      <c r="J42" s="126">
        <f>(+I42-G42)/G42*100</f>
        <v>0</v>
      </c>
      <c r="K42" s="148"/>
    </row>
    <row r="43" spans="1:11" x14ac:dyDescent="0.25">
      <c r="A43" s="137"/>
      <c r="B43" s="137"/>
      <c r="C43" s="147"/>
      <c r="D43" s="147"/>
      <c r="E43" s="147"/>
      <c r="F43" s="147"/>
      <c r="G43" s="147"/>
      <c r="H43" s="127"/>
      <c r="I43" s="147"/>
      <c r="J43" s="126"/>
      <c r="K43" s="148"/>
    </row>
    <row r="44" spans="1:11" x14ac:dyDescent="0.25">
      <c r="A44" s="137">
        <v>20</v>
      </c>
      <c r="B44" s="144" t="s">
        <v>756</v>
      </c>
      <c r="C44" s="145">
        <f>SUM(C45:C48)</f>
        <v>4</v>
      </c>
      <c r="D44" s="145">
        <f t="shared" ref="D44:I44" si="19">SUM(D45:D48)</f>
        <v>4</v>
      </c>
      <c r="E44" s="145">
        <f t="shared" si="19"/>
        <v>4</v>
      </c>
      <c r="F44" s="145">
        <f t="shared" si="19"/>
        <v>4</v>
      </c>
      <c r="G44" s="145">
        <f t="shared" si="19"/>
        <v>19.47</v>
      </c>
      <c r="H44" s="128">
        <f>(+G44-C44)/C44</f>
        <v>3.8674999999999997</v>
      </c>
      <c r="I44" s="145">
        <f t="shared" si="19"/>
        <v>19.47</v>
      </c>
      <c r="J44" s="130">
        <f>(+I44-G44)/G44*100</f>
        <v>0</v>
      </c>
      <c r="K44" s="146"/>
    </row>
    <row r="45" spans="1:11" x14ac:dyDescent="0.25">
      <c r="A45" s="137"/>
      <c r="B45" s="137" t="s">
        <v>757</v>
      </c>
      <c r="C45" s="147">
        <v>1</v>
      </c>
      <c r="D45" s="147">
        <v>1</v>
      </c>
      <c r="E45" s="147">
        <v>1</v>
      </c>
      <c r="F45" s="147">
        <v>1</v>
      </c>
      <c r="G45" s="147">
        <v>19.47</v>
      </c>
      <c r="H45" s="127">
        <f t="shared" ref="H45:H46" si="20">(+G45-C45)/C45</f>
        <v>18.47</v>
      </c>
      <c r="I45" s="147">
        <v>19.47</v>
      </c>
      <c r="J45" s="131">
        <f>(+I45-G45)/G45*100</f>
        <v>0</v>
      </c>
      <c r="K45" s="148"/>
    </row>
    <row r="46" spans="1:11" x14ac:dyDescent="0.25">
      <c r="A46" s="137"/>
      <c r="B46" s="137" t="s">
        <v>758</v>
      </c>
      <c r="C46" s="147">
        <v>1</v>
      </c>
      <c r="D46" s="147">
        <v>1</v>
      </c>
      <c r="E46" s="147">
        <v>1</v>
      </c>
      <c r="F46" s="147">
        <v>1</v>
      </c>
      <c r="G46" s="147">
        <v>0</v>
      </c>
      <c r="H46" s="127">
        <f t="shared" si="20"/>
        <v>-1</v>
      </c>
      <c r="I46" s="147">
        <v>0</v>
      </c>
      <c r="J46" s="131" t="e">
        <f>(+I46-G46)/G46*100</f>
        <v>#DIV/0!</v>
      </c>
      <c r="K46" s="148"/>
    </row>
    <row r="47" spans="1:11" x14ac:dyDescent="0.25">
      <c r="A47" s="137"/>
      <c r="B47" s="137" t="s">
        <v>759</v>
      </c>
      <c r="C47" s="147">
        <v>1</v>
      </c>
      <c r="D47" s="147">
        <v>1</v>
      </c>
      <c r="E47" s="147">
        <v>1</v>
      </c>
      <c r="F47" s="147">
        <v>1</v>
      </c>
      <c r="G47" s="147">
        <v>0</v>
      </c>
      <c r="H47" s="127">
        <f t="shared" ref="H47" si="21">(+G47-C47)/C47</f>
        <v>-1</v>
      </c>
      <c r="I47" s="147">
        <v>0</v>
      </c>
      <c r="J47" s="131" t="e">
        <f>(+I47-G47)/G47*100</f>
        <v>#DIV/0!</v>
      </c>
      <c r="K47" s="148"/>
    </row>
    <row r="48" spans="1:11" x14ac:dyDescent="0.25">
      <c r="A48" s="137"/>
      <c r="B48" s="137" t="s">
        <v>760</v>
      </c>
      <c r="C48" s="147">
        <v>1</v>
      </c>
      <c r="D48" s="147">
        <v>1</v>
      </c>
      <c r="E48" s="147">
        <v>1</v>
      </c>
      <c r="F48" s="147">
        <v>1</v>
      </c>
      <c r="G48" s="147">
        <v>0</v>
      </c>
      <c r="H48" s="127">
        <f t="shared" ref="H48" si="22">(+G48-C48)/C48</f>
        <v>-1</v>
      </c>
      <c r="I48" s="147">
        <v>0</v>
      </c>
      <c r="J48" s="131" t="e">
        <f>(+I48-G48)/G48*100</f>
        <v>#DIV/0!</v>
      </c>
      <c r="K48" s="148"/>
    </row>
    <row r="49" spans="1:11" x14ac:dyDescent="0.25">
      <c r="A49" s="137"/>
      <c r="B49" s="137"/>
      <c r="C49" s="147"/>
      <c r="D49" s="147"/>
      <c r="E49" s="147"/>
      <c r="F49" s="147"/>
      <c r="G49" s="147"/>
      <c r="H49" s="127"/>
      <c r="I49" s="147"/>
      <c r="J49" s="126"/>
      <c r="K49" s="148"/>
    </row>
    <row r="50" spans="1:11" x14ac:dyDescent="0.25">
      <c r="A50" s="138" t="s">
        <v>75</v>
      </c>
      <c r="B50" s="138" t="s">
        <v>7</v>
      </c>
      <c r="C50" s="149"/>
      <c r="D50" s="149"/>
      <c r="E50" s="149"/>
      <c r="F50" s="149"/>
      <c r="G50" s="149">
        <f>+G51+G54+G59+G63+G69+G73+G76+G81+G90+G94</f>
        <v>171286.12000000002</v>
      </c>
      <c r="H50" s="135">
        <f>+G50-G11</f>
        <v>169489.31000000003</v>
      </c>
      <c r="I50" s="149"/>
      <c r="J50" s="133"/>
      <c r="K50" s="150"/>
    </row>
    <row r="51" spans="1:11" x14ac:dyDescent="0.25">
      <c r="A51" s="137">
        <v>30</v>
      </c>
      <c r="B51" s="144" t="s">
        <v>761</v>
      </c>
      <c r="C51" s="145">
        <f>SUM(C52:C52)</f>
        <v>1</v>
      </c>
      <c r="D51" s="145">
        <f t="shared" ref="D51:I51" si="23">SUM(D52:D52)</f>
        <v>1</v>
      </c>
      <c r="E51" s="145">
        <f t="shared" si="23"/>
        <v>1</v>
      </c>
      <c r="F51" s="145">
        <f t="shared" si="23"/>
        <v>1</v>
      </c>
      <c r="G51" s="145">
        <f t="shared" si="23"/>
        <v>0.05</v>
      </c>
      <c r="H51" s="128">
        <f>(+G51-C51)/C51</f>
        <v>-0.95</v>
      </c>
      <c r="I51" s="145">
        <f t="shared" si="23"/>
        <v>0.05</v>
      </c>
      <c r="J51" s="130">
        <f>(+I51-G51)/G51*100</f>
        <v>0</v>
      </c>
      <c r="K51" s="146"/>
    </row>
    <row r="52" spans="1:11" x14ac:dyDescent="0.25">
      <c r="A52" s="137"/>
      <c r="B52" s="137" t="s">
        <v>762</v>
      </c>
      <c r="C52" s="147">
        <v>1</v>
      </c>
      <c r="D52" s="147">
        <v>1</v>
      </c>
      <c r="E52" s="147">
        <v>1</v>
      </c>
      <c r="F52" s="147">
        <v>1</v>
      </c>
      <c r="G52" s="147">
        <v>0.05</v>
      </c>
      <c r="H52" s="127">
        <f t="shared" ref="H52" si="24">(+G52-C52)/C52</f>
        <v>-0.95</v>
      </c>
      <c r="I52" s="147">
        <v>0.05</v>
      </c>
      <c r="J52" s="131">
        <f>(+I52-G52)/G52*100</f>
        <v>0</v>
      </c>
      <c r="K52" s="148"/>
    </row>
    <row r="53" spans="1:11" x14ac:dyDescent="0.25">
      <c r="A53" s="137"/>
      <c r="B53" s="137"/>
      <c r="C53" s="147"/>
      <c r="D53" s="147"/>
      <c r="E53" s="147"/>
      <c r="F53" s="147"/>
      <c r="G53" s="147"/>
      <c r="H53" s="127"/>
      <c r="I53" s="147"/>
      <c r="J53" s="131"/>
      <c r="K53" s="148"/>
    </row>
    <row r="54" spans="1:11" x14ac:dyDescent="0.25">
      <c r="A54" s="137">
        <v>36</v>
      </c>
      <c r="B54" s="144" t="s">
        <v>356</v>
      </c>
      <c r="C54" s="145">
        <f>SUM(C55:C57)</f>
        <v>3</v>
      </c>
      <c r="D54" s="145">
        <f t="shared" ref="D54:I54" si="25">SUM(D55:D57)</f>
        <v>3</v>
      </c>
      <c r="E54" s="145">
        <f t="shared" si="25"/>
        <v>3</v>
      </c>
      <c r="F54" s="145">
        <f t="shared" si="25"/>
        <v>3</v>
      </c>
      <c r="G54" s="145">
        <f t="shared" si="25"/>
        <v>56419.11</v>
      </c>
      <c r="H54" s="128">
        <f>(+G54-C54)/C54</f>
        <v>18805.37</v>
      </c>
      <c r="I54" s="145">
        <f t="shared" si="25"/>
        <v>56419.11</v>
      </c>
      <c r="J54" s="130">
        <f>(+I54-G54)/G54*100</f>
        <v>0</v>
      </c>
      <c r="K54" s="146"/>
    </row>
    <row r="55" spans="1:11" x14ac:dyDescent="0.25">
      <c r="A55" s="137"/>
      <c r="B55" s="137" t="s">
        <v>764</v>
      </c>
      <c r="C55" s="147">
        <v>1</v>
      </c>
      <c r="D55" s="147">
        <v>1</v>
      </c>
      <c r="E55" s="147">
        <v>1</v>
      </c>
      <c r="F55" s="147">
        <v>1</v>
      </c>
      <c r="G55" s="147">
        <v>45235.040000000001</v>
      </c>
      <c r="H55" s="127">
        <f t="shared" ref="H55" si="26">(+G55-C55)/C55</f>
        <v>45234.04</v>
      </c>
      <c r="I55" s="147">
        <v>45235.040000000001</v>
      </c>
      <c r="J55" s="131">
        <f>(+I55-G55)/G55*100</f>
        <v>0</v>
      </c>
      <c r="K55" s="148"/>
    </row>
    <row r="56" spans="1:11" x14ac:dyDescent="0.25">
      <c r="A56" s="137"/>
      <c r="B56" s="137" t="s">
        <v>765</v>
      </c>
      <c r="C56" s="147">
        <v>1</v>
      </c>
      <c r="D56" s="147">
        <v>1</v>
      </c>
      <c r="E56" s="147">
        <v>1</v>
      </c>
      <c r="F56" s="147">
        <v>1</v>
      </c>
      <c r="G56" s="147">
        <v>1766.35</v>
      </c>
      <c r="H56" s="127">
        <f t="shared" ref="H56:H57" si="27">(+G56-C56)/C56</f>
        <v>1765.35</v>
      </c>
      <c r="I56" s="147">
        <v>1766.35</v>
      </c>
      <c r="J56" s="131">
        <f t="shared" ref="J56:J57" si="28">(+I56-G56)/G56*100</f>
        <v>0</v>
      </c>
      <c r="K56" s="148"/>
    </row>
    <row r="57" spans="1:11" x14ac:dyDescent="0.25">
      <c r="A57" s="137"/>
      <c r="B57" s="137" t="s">
        <v>766</v>
      </c>
      <c r="C57" s="147">
        <v>1</v>
      </c>
      <c r="D57" s="147">
        <v>1</v>
      </c>
      <c r="E57" s="147">
        <v>1</v>
      </c>
      <c r="F57" s="147">
        <v>1</v>
      </c>
      <c r="G57" s="147">
        <v>9417.7199999999993</v>
      </c>
      <c r="H57" s="127">
        <f t="shared" si="27"/>
        <v>9416.7199999999993</v>
      </c>
      <c r="I57" s="147">
        <v>9417.7199999999993</v>
      </c>
      <c r="J57" s="131">
        <f t="shared" si="28"/>
        <v>0</v>
      </c>
      <c r="K57" s="148"/>
    </row>
    <row r="58" spans="1:11" x14ac:dyDescent="0.25">
      <c r="A58" s="137"/>
      <c r="B58" s="137"/>
      <c r="C58" s="147"/>
      <c r="D58" s="147"/>
      <c r="E58" s="147"/>
      <c r="F58" s="147"/>
      <c r="G58" s="147"/>
      <c r="H58" s="127"/>
      <c r="I58" s="147"/>
      <c r="J58" s="126"/>
      <c r="K58" s="148"/>
    </row>
    <row r="59" spans="1:11" x14ac:dyDescent="0.25">
      <c r="A59" s="137">
        <v>37</v>
      </c>
      <c r="B59" s="144" t="s">
        <v>767</v>
      </c>
      <c r="C59" s="145">
        <f>SUM(C60:C61)</f>
        <v>2</v>
      </c>
      <c r="D59" s="145">
        <f t="shared" ref="D59:I59" si="29">SUM(D60:D61)</f>
        <v>2</v>
      </c>
      <c r="E59" s="145">
        <f t="shared" si="29"/>
        <v>2</v>
      </c>
      <c r="F59" s="145">
        <f t="shared" si="29"/>
        <v>2</v>
      </c>
      <c r="G59" s="145">
        <f t="shared" si="29"/>
        <v>633.79999999999995</v>
      </c>
      <c r="H59" s="128">
        <f>(+G59-C59)/C59</f>
        <v>315.89999999999998</v>
      </c>
      <c r="I59" s="145">
        <f t="shared" si="29"/>
        <v>633.79999999999995</v>
      </c>
      <c r="J59" s="130">
        <f>(+I59-G59)/G59*100</f>
        <v>0</v>
      </c>
      <c r="K59" s="146"/>
    </row>
    <row r="60" spans="1:11" x14ac:dyDescent="0.25">
      <c r="A60" s="137"/>
      <c r="B60" s="137" t="s">
        <v>768</v>
      </c>
      <c r="C60" s="147">
        <v>1</v>
      </c>
      <c r="D60" s="147">
        <v>1</v>
      </c>
      <c r="E60" s="147">
        <v>1</v>
      </c>
      <c r="F60" s="147">
        <v>1</v>
      </c>
      <c r="G60" s="147">
        <v>634</v>
      </c>
      <c r="H60" s="127">
        <f t="shared" ref="H60:H61" si="30">(+G60-C60)/C60</f>
        <v>633</v>
      </c>
      <c r="I60" s="147">
        <v>634</v>
      </c>
      <c r="J60" s="131">
        <f>(+I60-G60)/G60*100</f>
        <v>0</v>
      </c>
      <c r="K60" s="148"/>
    </row>
    <row r="61" spans="1:11" x14ac:dyDescent="0.25">
      <c r="A61" s="137"/>
      <c r="B61" s="137" t="s">
        <v>769</v>
      </c>
      <c r="C61" s="147">
        <v>1</v>
      </c>
      <c r="D61" s="147">
        <v>1</v>
      </c>
      <c r="E61" s="147">
        <v>1</v>
      </c>
      <c r="F61" s="147">
        <v>1</v>
      </c>
      <c r="G61" s="147">
        <v>-0.2</v>
      </c>
      <c r="H61" s="127">
        <f t="shared" si="30"/>
        <v>-1.2</v>
      </c>
      <c r="I61" s="147">
        <v>-0.2</v>
      </c>
      <c r="J61" s="131">
        <f t="shared" ref="J61" si="31">(+I61-G61)/G61*100</f>
        <v>0</v>
      </c>
      <c r="K61" s="148"/>
    </row>
    <row r="62" spans="1:11" x14ac:dyDescent="0.25">
      <c r="A62" s="137"/>
      <c r="B62" s="137"/>
      <c r="C62" s="147"/>
      <c r="D62" s="147"/>
      <c r="E62" s="147"/>
      <c r="F62" s="147"/>
      <c r="G62" s="147"/>
      <c r="H62" s="127"/>
      <c r="I62" s="147"/>
      <c r="J62" s="131"/>
      <c r="K62" s="148"/>
    </row>
    <row r="63" spans="1:11" x14ac:dyDescent="0.25">
      <c r="A63" s="137">
        <v>38</v>
      </c>
      <c r="B63" s="144" t="s">
        <v>770</v>
      </c>
      <c r="C63" s="145">
        <f t="shared" ref="C63:F63" si="32">SUM(C64:C67)</f>
        <v>4</v>
      </c>
      <c r="D63" s="145">
        <f t="shared" si="32"/>
        <v>4</v>
      </c>
      <c r="E63" s="145">
        <f t="shared" si="32"/>
        <v>4</v>
      </c>
      <c r="F63" s="145">
        <f t="shared" si="32"/>
        <v>4</v>
      </c>
      <c r="G63" s="145">
        <f>SUM(G64:G67)</f>
        <v>68538.740000000005</v>
      </c>
      <c r="H63" s="128">
        <f>(+G63-C63)/C63</f>
        <v>17133.685000000001</v>
      </c>
      <c r="I63" s="145">
        <f>SUM(I64:I67)</f>
        <v>68538.740000000005</v>
      </c>
      <c r="J63" s="130">
        <f>(+I63-G63)/G63*100</f>
        <v>0</v>
      </c>
      <c r="K63" s="146"/>
    </row>
    <row r="64" spans="1:11" x14ac:dyDescent="0.25">
      <c r="A64" s="137"/>
      <c r="B64" s="137" t="s">
        <v>771</v>
      </c>
      <c r="C64" s="147">
        <v>1</v>
      </c>
      <c r="D64" s="147">
        <v>1</v>
      </c>
      <c r="E64" s="147">
        <v>1</v>
      </c>
      <c r="F64" s="147">
        <v>1</v>
      </c>
      <c r="G64" s="147">
        <v>63830.41</v>
      </c>
      <c r="H64" s="127">
        <f t="shared" ref="H64:H67" si="33">(+G64-C64)/C64</f>
        <v>63829.41</v>
      </c>
      <c r="I64" s="147">
        <v>63830.41</v>
      </c>
      <c r="J64" s="131">
        <f>(+I64-G64)/G64*100</f>
        <v>0</v>
      </c>
      <c r="K64" s="148"/>
    </row>
    <row r="65" spans="1:11" x14ac:dyDescent="0.25">
      <c r="A65" s="137"/>
      <c r="B65" s="137" t="s">
        <v>772</v>
      </c>
      <c r="C65" s="147">
        <v>1</v>
      </c>
      <c r="D65" s="147">
        <v>1</v>
      </c>
      <c r="E65" s="147">
        <v>1</v>
      </c>
      <c r="F65" s="147">
        <v>1</v>
      </c>
      <c r="G65" s="147">
        <v>3240.35</v>
      </c>
      <c r="H65" s="127">
        <f t="shared" si="33"/>
        <v>3239.35</v>
      </c>
      <c r="I65" s="147">
        <v>3240.35</v>
      </c>
      <c r="J65" s="131">
        <f t="shared" ref="J65:J67" si="34">(+I65-G65)/G65*100</f>
        <v>0</v>
      </c>
      <c r="K65" s="148"/>
    </row>
    <row r="66" spans="1:11" x14ac:dyDescent="0.25">
      <c r="A66" s="137"/>
      <c r="B66" s="137" t="s">
        <v>773</v>
      </c>
      <c r="C66" s="147">
        <v>1</v>
      </c>
      <c r="D66" s="147">
        <v>1</v>
      </c>
      <c r="E66" s="147">
        <v>1</v>
      </c>
      <c r="F66" s="147">
        <v>1</v>
      </c>
      <c r="G66" s="147">
        <v>1415.08</v>
      </c>
      <c r="H66" s="127">
        <f t="shared" si="33"/>
        <v>1414.08</v>
      </c>
      <c r="I66" s="147">
        <v>1415.08</v>
      </c>
      <c r="J66" s="131">
        <f t="shared" si="34"/>
        <v>0</v>
      </c>
      <c r="K66" s="148"/>
    </row>
    <row r="67" spans="1:11" x14ac:dyDescent="0.25">
      <c r="A67" s="137"/>
      <c r="B67" s="137" t="s">
        <v>774</v>
      </c>
      <c r="C67" s="147">
        <v>1</v>
      </c>
      <c r="D67" s="147">
        <v>1</v>
      </c>
      <c r="E67" s="147">
        <v>1</v>
      </c>
      <c r="F67" s="147">
        <v>1</v>
      </c>
      <c r="G67" s="147">
        <v>52.9</v>
      </c>
      <c r="H67" s="127">
        <f t="shared" si="33"/>
        <v>51.9</v>
      </c>
      <c r="I67" s="147">
        <v>52.9</v>
      </c>
      <c r="J67" s="131">
        <f t="shared" si="34"/>
        <v>0</v>
      </c>
      <c r="K67" s="148"/>
    </row>
    <row r="68" spans="1:11" x14ac:dyDescent="0.25">
      <c r="A68" s="137"/>
      <c r="B68" s="137"/>
      <c r="C68" s="137"/>
      <c r="D68" s="137"/>
      <c r="E68" s="137"/>
      <c r="F68" s="137"/>
      <c r="G68" s="137"/>
      <c r="H68" s="137"/>
      <c r="I68" s="137"/>
      <c r="J68" s="137"/>
      <c r="K68" s="137"/>
    </row>
    <row r="69" spans="1:11" x14ac:dyDescent="0.25">
      <c r="A69" s="137">
        <v>39</v>
      </c>
      <c r="B69" s="144" t="s">
        <v>770</v>
      </c>
      <c r="C69" s="145">
        <f t="shared" ref="C69:F69" si="35">SUM(C70:C71)</f>
        <v>2</v>
      </c>
      <c r="D69" s="145">
        <f t="shared" si="35"/>
        <v>2</v>
      </c>
      <c r="E69" s="145">
        <f t="shared" si="35"/>
        <v>2</v>
      </c>
      <c r="F69" s="145">
        <f t="shared" si="35"/>
        <v>2</v>
      </c>
      <c r="G69" s="145">
        <f>SUM(G70:G71)</f>
        <v>45667.65</v>
      </c>
      <c r="H69" s="128">
        <f>(+G69-C69)/C69</f>
        <v>22832.825000000001</v>
      </c>
      <c r="I69" s="145">
        <f>SUM(I70:I71)</f>
        <v>43304.07</v>
      </c>
      <c r="J69" s="130">
        <f>(+I69-G69)/G69*100</f>
        <v>-5.1756111820949879</v>
      </c>
      <c r="K69" s="146"/>
    </row>
    <row r="70" spans="1:11" x14ac:dyDescent="0.25">
      <c r="A70" s="137"/>
      <c r="B70" s="137" t="s">
        <v>775</v>
      </c>
      <c r="C70" s="147">
        <v>1</v>
      </c>
      <c r="D70" s="147">
        <v>1</v>
      </c>
      <c r="E70" s="147">
        <v>1</v>
      </c>
      <c r="F70" s="147">
        <v>1</v>
      </c>
      <c r="G70" s="147">
        <v>43251.17</v>
      </c>
      <c r="H70" s="127">
        <f>(+G70-C70)/C70</f>
        <v>43250.17</v>
      </c>
      <c r="I70" s="147">
        <v>43251.17</v>
      </c>
      <c r="J70" s="131">
        <f>(+I70-G70)/G70*100</f>
        <v>0</v>
      </c>
      <c r="K70" s="148"/>
    </row>
    <row r="71" spans="1:11" x14ac:dyDescent="0.25">
      <c r="A71" s="137"/>
      <c r="B71" s="137" t="s">
        <v>776</v>
      </c>
      <c r="C71" s="147">
        <v>1</v>
      </c>
      <c r="D71" s="147">
        <v>1</v>
      </c>
      <c r="E71" s="147">
        <v>1</v>
      </c>
      <c r="F71" s="147">
        <v>1</v>
      </c>
      <c r="G71" s="147">
        <v>2416.48</v>
      </c>
      <c r="H71" s="127">
        <f>(+G71-C71)/C71</f>
        <v>2415.48</v>
      </c>
      <c r="I71" s="147">
        <v>52.9</v>
      </c>
      <c r="J71" s="131">
        <f>(+I71-G71)/G71*100</f>
        <v>-97.810865390981917</v>
      </c>
      <c r="K71" s="148"/>
    </row>
    <row r="72" spans="1:11" x14ac:dyDescent="0.25">
      <c r="A72" s="137"/>
      <c r="B72" s="137"/>
      <c r="C72" s="147"/>
      <c r="D72" s="147"/>
      <c r="E72" s="147"/>
      <c r="F72" s="147"/>
      <c r="G72" s="147"/>
      <c r="H72" s="127"/>
      <c r="I72" s="147"/>
      <c r="J72" s="126"/>
      <c r="K72" s="148"/>
    </row>
    <row r="73" spans="1:11" x14ac:dyDescent="0.25">
      <c r="A73" s="137">
        <v>42</v>
      </c>
      <c r="B73" s="144" t="s">
        <v>777</v>
      </c>
      <c r="C73" s="145">
        <f>SUM(C74:C74)</f>
        <v>0</v>
      </c>
      <c r="D73" s="145">
        <f t="shared" ref="D73:G73" si="36">SUM(D74:D74)</f>
        <v>0</v>
      </c>
      <c r="E73" s="145">
        <f t="shared" si="36"/>
        <v>0</v>
      </c>
      <c r="F73" s="145">
        <f t="shared" si="36"/>
        <v>0</v>
      </c>
      <c r="G73" s="145">
        <f t="shared" si="36"/>
        <v>0</v>
      </c>
      <c r="H73" s="128" t="e">
        <f>(+G73-C73)/C73</f>
        <v>#DIV/0!</v>
      </c>
      <c r="I73" s="145">
        <f>SUM(I74:I74)</f>
        <v>0</v>
      </c>
      <c r="J73" s="130" t="e">
        <f>(+I73-G73)/G73*100</f>
        <v>#DIV/0!</v>
      </c>
      <c r="K73" s="146"/>
    </row>
    <row r="74" spans="1:11" x14ac:dyDescent="0.25">
      <c r="A74" s="137"/>
      <c r="B74" s="137" t="s">
        <v>778</v>
      </c>
      <c r="C74" s="147">
        <v>0</v>
      </c>
      <c r="D74" s="147">
        <v>0</v>
      </c>
      <c r="E74" s="147">
        <v>0</v>
      </c>
      <c r="F74" s="147">
        <v>0</v>
      </c>
      <c r="G74" s="147">
        <v>0</v>
      </c>
      <c r="H74" s="127" t="e">
        <f>(+G74-C74)/C74</f>
        <v>#DIV/0!</v>
      </c>
      <c r="I74" s="147">
        <v>0</v>
      </c>
      <c r="J74" s="131" t="e">
        <f>(+I74-G74)/G74*100</f>
        <v>#DIV/0!</v>
      </c>
      <c r="K74" s="148"/>
    </row>
    <row r="75" spans="1:11" x14ac:dyDescent="0.25">
      <c r="A75" s="137"/>
      <c r="B75" s="137"/>
      <c r="C75" s="147"/>
      <c r="D75" s="147"/>
      <c r="E75" s="147"/>
      <c r="F75" s="147"/>
      <c r="G75" s="147"/>
      <c r="H75" s="127"/>
      <c r="I75" s="147"/>
      <c r="J75" s="131"/>
      <c r="K75" s="148"/>
    </row>
    <row r="76" spans="1:11" x14ac:dyDescent="0.25">
      <c r="A76" s="137">
        <v>48</v>
      </c>
      <c r="B76" s="144" t="s">
        <v>612</v>
      </c>
      <c r="C76" s="145">
        <f t="shared" ref="C76:F76" si="37">SUM(C77:C79)</f>
        <v>3</v>
      </c>
      <c r="D76" s="145">
        <f t="shared" si="37"/>
        <v>3</v>
      </c>
      <c r="E76" s="145">
        <f t="shared" si="37"/>
        <v>3</v>
      </c>
      <c r="F76" s="145">
        <f t="shared" si="37"/>
        <v>3</v>
      </c>
      <c r="G76" s="145">
        <f>SUM(G77:G79)</f>
        <v>38.97</v>
      </c>
      <c r="H76" s="128">
        <f>(+G76-C76)/C76</f>
        <v>11.99</v>
      </c>
      <c r="I76" s="145">
        <f>SUM(I77:I79)</f>
        <v>38.97</v>
      </c>
      <c r="J76" s="130">
        <f>(+I76-G76)/G76*100</f>
        <v>0</v>
      </c>
      <c r="K76" s="146"/>
    </row>
    <row r="77" spans="1:11" x14ac:dyDescent="0.25">
      <c r="A77" s="137"/>
      <c r="B77" s="137" t="s">
        <v>779</v>
      </c>
      <c r="C77" s="147">
        <v>1</v>
      </c>
      <c r="D77" s="147">
        <v>1</v>
      </c>
      <c r="E77" s="147">
        <v>1</v>
      </c>
      <c r="F77" s="147">
        <v>1</v>
      </c>
      <c r="G77" s="147">
        <v>13.36</v>
      </c>
      <c r="H77" s="127">
        <f>(+G77-C77)/C77</f>
        <v>12.36</v>
      </c>
      <c r="I77" s="147">
        <v>13.36</v>
      </c>
      <c r="J77" s="131">
        <f>(+I77-G77)/G77*100</f>
        <v>0</v>
      </c>
      <c r="K77" s="148"/>
    </row>
    <row r="78" spans="1:11" x14ac:dyDescent="0.25">
      <c r="A78" s="137"/>
      <c r="B78" s="137" t="s">
        <v>780</v>
      </c>
      <c r="C78" s="147">
        <v>1</v>
      </c>
      <c r="D78" s="147">
        <v>1</v>
      </c>
      <c r="E78" s="147">
        <v>1</v>
      </c>
      <c r="F78" s="147">
        <v>1</v>
      </c>
      <c r="G78" s="147">
        <v>3.65</v>
      </c>
      <c r="H78" s="127">
        <f t="shared" ref="H78:H79" si="38">(+G78-C78)/C78</f>
        <v>2.65</v>
      </c>
      <c r="I78" s="147">
        <v>3.65</v>
      </c>
      <c r="J78" s="131">
        <f t="shared" ref="J78:J79" si="39">(+I78-G78)/G78*100</f>
        <v>0</v>
      </c>
      <c r="K78" s="148"/>
    </row>
    <row r="79" spans="1:11" x14ac:dyDescent="0.25">
      <c r="A79" s="137"/>
      <c r="B79" s="137" t="s">
        <v>781</v>
      </c>
      <c r="C79" s="147">
        <v>1</v>
      </c>
      <c r="D79" s="147">
        <v>1</v>
      </c>
      <c r="E79" s="147">
        <v>1</v>
      </c>
      <c r="F79" s="147">
        <v>1</v>
      </c>
      <c r="G79" s="147">
        <v>21.96</v>
      </c>
      <c r="H79" s="127">
        <f t="shared" si="38"/>
        <v>20.96</v>
      </c>
      <c r="I79" s="147">
        <v>21.96</v>
      </c>
      <c r="J79" s="131">
        <f t="shared" si="39"/>
        <v>0</v>
      </c>
      <c r="K79" s="148"/>
    </row>
    <row r="80" spans="1:11" x14ac:dyDescent="0.25">
      <c r="A80" s="137"/>
      <c r="B80" s="137"/>
      <c r="C80" s="147"/>
      <c r="D80" s="147"/>
      <c r="E80" s="147"/>
      <c r="F80" s="147"/>
      <c r="G80" s="147"/>
      <c r="H80" s="127"/>
      <c r="I80" s="147"/>
      <c r="J80" s="131"/>
      <c r="K80" s="148"/>
    </row>
    <row r="81" spans="1:11" x14ac:dyDescent="0.25">
      <c r="A81" s="137">
        <v>50</v>
      </c>
      <c r="B81" s="144" t="s">
        <v>782</v>
      </c>
      <c r="C81" s="145">
        <f>SUM(C82:C88)</f>
        <v>7</v>
      </c>
      <c r="D81" s="145">
        <f>SUM(D82:D88)</f>
        <v>7</v>
      </c>
      <c r="E81" s="145">
        <f>SUM(E82:E88)</f>
        <v>7</v>
      </c>
      <c r="F81" s="145">
        <f>SUM(F82:F88)</f>
        <v>7</v>
      </c>
      <c r="G81" s="145">
        <f>SUM(G82:G88)</f>
        <v>12.31</v>
      </c>
      <c r="H81" s="128">
        <f>(+G81-C81)/C81</f>
        <v>0.75857142857142867</v>
      </c>
      <c r="I81" s="145">
        <f>SUM(I82:I84)</f>
        <v>0.1</v>
      </c>
      <c r="J81" s="130">
        <f>(+I81-G81)/G81*100</f>
        <v>-99.187652315190903</v>
      </c>
      <c r="K81" s="146"/>
    </row>
    <row r="82" spans="1:11" x14ac:dyDescent="0.25">
      <c r="A82" s="137"/>
      <c r="B82" s="137" t="s">
        <v>783</v>
      </c>
      <c r="C82" s="147">
        <v>1</v>
      </c>
      <c r="D82" s="147">
        <v>1</v>
      </c>
      <c r="E82" s="147">
        <v>1</v>
      </c>
      <c r="F82" s="147">
        <v>1</v>
      </c>
      <c r="G82" s="147">
        <v>0</v>
      </c>
      <c r="H82" s="127">
        <f>(+G82-C82)/C82</f>
        <v>-1</v>
      </c>
      <c r="I82" s="147">
        <v>0</v>
      </c>
      <c r="J82" s="131" t="e">
        <f>(+I82-G82)/G82*100</f>
        <v>#DIV/0!</v>
      </c>
      <c r="K82" s="148"/>
    </row>
    <row r="83" spans="1:11" x14ac:dyDescent="0.25">
      <c r="A83" s="137"/>
      <c r="B83" s="137" t="s">
        <v>784</v>
      </c>
      <c r="C83" s="147">
        <v>1</v>
      </c>
      <c r="D83" s="147">
        <v>1</v>
      </c>
      <c r="E83" s="147">
        <v>1</v>
      </c>
      <c r="F83" s="147">
        <v>1</v>
      </c>
      <c r="G83" s="147">
        <v>0.1</v>
      </c>
      <c r="H83" s="127">
        <f t="shared" ref="H83:H88" si="40">(+G83-C83)/C83</f>
        <v>-0.9</v>
      </c>
      <c r="I83" s="147">
        <v>0.1</v>
      </c>
      <c r="J83" s="131">
        <f t="shared" ref="J83:J88" si="41">(+I83-G83)/G83*100</f>
        <v>0</v>
      </c>
      <c r="K83" s="148"/>
    </row>
    <row r="84" spans="1:11" x14ac:dyDescent="0.25">
      <c r="A84" s="137"/>
      <c r="B84" s="137" t="s">
        <v>785</v>
      </c>
      <c r="C84" s="147">
        <v>1</v>
      </c>
      <c r="D84" s="147">
        <v>1</v>
      </c>
      <c r="E84" s="147">
        <v>1</v>
      </c>
      <c r="F84" s="147">
        <v>1</v>
      </c>
      <c r="G84" s="147">
        <v>0</v>
      </c>
      <c r="H84" s="127">
        <f t="shared" si="40"/>
        <v>-1</v>
      </c>
      <c r="I84" s="147">
        <v>0</v>
      </c>
      <c r="J84" s="131" t="e">
        <f t="shared" si="41"/>
        <v>#DIV/0!</v>
      </c>
      <c r="K84" s="148"/>
    </row>
    <row r="85" spans="1:11" x14ac:dyDescent="0.25">
      <c r="A85" s="137"/>
      <c r="B85" s="137" t="s">
        <v>786</v>
      </c>
      <c r="C85" s="147">
        <v>1</v>
      </c>
      <c r="D85" s="147">
        <v>1</v>
      </c>
      <c r="E85" s="147">
        <v>1</v>
      </c>
      <c r="F85" s="147">
        <v>1</v>
      </c>
      <c r="G85" s="147">
        <v>0.94</v>
      </c>
      <c r="H85" s="127">
        <f t="shared" si="40"/>
        <v>-6.0000000000000053E-2</v>
      </c>
      <c r="I85" s="147">
        <v>0.94</v>
      </c>
      <c r="J85" s="126">
        <f t="shared" si="41"/>
        <v>0</v>
      </c>
      <c r="K85" s="148"/>
    </row>
    <row r="86" spans="1:11" x14ac:dyDescent="0.25">
      <c r="A86" s="137"/>
      <c r="B86" s="137" t="s">
        <v>787</v>
      </c>
      <c r="C86" s="147">
        <v>1</v>
      </c>
      <c r="D86" s="147">
        <v>1</v>
      </c>
      <c r="E86" s="147">
        <v>1</v>
      </c>
      <c r="F86" s="147">
        <v>1</v>
      </c>
      <c r="G86" s="147">
        <v>0</v>
      </c>
      <c r="H86" s="127">
        <f t="shared" si="40"/>
        <v>-1</v>
      </c>
      <c r="I86" s="147">
        <v>0</v>
      </c>
      <c r="J86" s="126" t="e">
        <f t="shared" si="41"/>
        <v>#DIV/0!</v>
      </c>
      <c r="K86" s="148"/>
    </row>
    <row r="87" spans="1:11" x14ac:dyDescent="0.25">
      <c r="A87" s="137"/>
      <c r="B87" s="137" t="s">
        <v>788</v>
      </c>
      <c r="C87" s="147">
        <v>1</v>
      </c>
      <c r="D87" s="147">
        <v>1</v>
      </c>
      <c r="E87" s="147">
        <v>1</v>
      </c>
      <c r="F87" s="147">
        <v>1</v>
      </c>
      <c r="G87" s="147">
        <v>0.38</v>
      </c>
      <c r="H87" s="127">
        <f t="shared" si="40"/>
        <v>-0.62</v>
      </c>
      <c r="I87" s="147">
        <v>0.38</v>
      </c>
      <c r="J87" s="126">
        <f t="shared" si="41"/>
        <v>0</v>
      </c>
      <c r="K87" s="148"/>
    </row>
    <row r="88" spans="1:11" x14ac:dyDescent="0.25">
      <c r="A88" s="137"/>
      <c r="B88" s="137" t="s">
        <v>789</v>
      </c>
      <c r="C88" s="147">
        <v>1</v>
      </c>
      <c r="D88" s="147">
        <v>1</v>
      </c>
      <c r="E88" s="147">
        <v>1</v>
      </c>
      <c r="F88" s="147">
        <v>1</v>
      </c>
      <c r="G88" s="147">
        <v>10.89</v>
      </c>
      <c r="H88" s="127">
        <f t="shared" si="40"/>
        <v>9.89</v>
      </c>
      <c r="I88" s="147">
        <v>10.89</v>
      </c>
      <c r="J88" s="126">
        <f t="shared" si="41"/>
        <v>0</v>
      </c>
      <c r="K88" s="148"/>
    </row>
    <row r="89" spans="1:11" x14ac:dyDescent="0.25">
      <c r="A89" s="137"/>
      <c r="B89" s="137"/>
      <c r="C89" s="147"/>
      <c r="D89" s="147"/>
      <c r="E89" s="147"/>
      <c r="F89" s="147"/>
      <c r="G89" s="147"/>
      <c r="H89" s="127"/>
      <c r="I89" s="147"/>
      <c r="J89" s="126"/>
      <c r="K89" s="148"/>
    </row>
    <row r="90" spans="1:11" x14ac:dyDescent="0.25">
      <c r="A90" s="137">
        <v>51</v>
      </c>
      <c r="B90" s="144" t="s">
        <v>790</v>
      </c>
      <c r="C90" s="145">
        <f t="shared" ref="C90:F90" si="42">SUM(C91:C92)</f>
        <v>2</v>
      </c>
      <c r="D90" s="145">
        <f t="shared" si="42"/>
        <v>2</v>
      </c>
      <c r="E90" s="145">
        <f t="shared" si="42"/>
        <v>2</v>
      </c>
      <c r="F90" s="145">
        <f t="shared" si="42"/>
        <v>2</v>
      </c>
      <c r="G90" s="145">
        <f>SUM(G91:G92)</f>
        <v>0.1</v>
      </c>
      <c r="H90" s="128">
        <f>(+G90-C90)/C90</f>
        <v>-0.95</v>
      </c>
      <c r="I90" s="145">
        <f>SUM(I91:I92)</f>
        <v>0.1</v>
      </c>
      <c r="J90" s="130">
        <f>(+I90-G90)/G90*100</f>
        <v>0</v>
      </c>
      <c r="K90" s="146"/>
    </row>
    <row r="91" spans="1:11" x14ac:dyDescent="0.25">
      <c r="A91" s="137"/>
      <c r="B91" s="137" t="s">
        <v>791</v>
      </c>
      <c r="C91" s="147">
        <v>1</v>
      </c>
      <c r="D91" s="147">
        <v>1</v>
      </c>
      <c r="E91" s="147">
        <v>1</v>
      </c>
      <c r="F91" s="147">
        <v>1</v>
      </c>
      <c r="G91" s="147">
        <v>0</v>
      </c>
      <c r="H91" s="127">
        <f>(+G91-C91)/C91</f>
        <v>-1</v>
      </c>
      <c r="I91" s="147">
        <v>0</v>
      </c>
      <c r="J91" s="131" t="e">
        <f>(+I91-G91)/G91*100</f>
        <v>#DIV/0!</v>
      </c>
      <c r="K91" s="148"/>
    </row>
    <row r="92" spans="1:11" x14ac:dyDescent="0.25">
      <c r="A92" s="137"/>
      <c r="B92" s="137" t="s">
        <v>745</v>
      </c>
      <c r="C92" s="147">
        <v>1</v>
      </c>
      <c r="D92" s="147">
        <v>1</v>
      </c>
      <c r="E92" s="147">
        <v>1</v>
      </c>
      <c r="F92" s="147">
        <v>1</v>
      </c>
      <c r="G92" s="147">
        <v>0.1</v>
      </c>
      <c r="H92" s="127">
        <f t="shared" ref="H92" si="43">(+G92-C92)/C92</f>
        <v>-0.9</v>
      </c>
      <c r="I92" s="147">
        <v>0.1</v>
      </c>
      <c r="J92" s="131">
        <f t="shared" ref="J92" si="44">(+I92-G92)/G92*100</f>
        <v>0</v>
      </c>
      <c r="K92" s="148"/>
    </row>
    <row r="93" spans="1:11" x14ac:dyDescent="0.25">
      <c r="A93" s="137"/>
      <c r="B93" s="137"/>
      <c r="C93" s="147"/>
      <c r="D93" s="147"/>
      <c r="E93" s="147"/>
      <c r="F93" s="147"/>
      <c r="G93" s="147"/>
      <c r="H93" s="127"/>
      <c r="I93" s="147"/>
      <c r="J93" s="131"/>
      <c r="K93" s="148"/>
    </row>
    <row r="94" spans="1:11" x14ac:dyDescent="0.25">
      <c r="A94" s="137">
        <v>55</v>
      </c>
      <c r="B94" s="144" t="s">
        <v>792</v>
      </c>
      <c r="C94" s="145">
        <f>SUM(C95:C95)</f>
        <v>1</v>
      </c>
      <c r="D94" s="145">
        <f t="shared" ref="D94:I94" si="45">SUM(D95:D95)</f>
        <v>1</v>
      </c>
      <c r="E94" s="145">
        <f t="shared" si="45"/>
        <v>1</v>
      </c>
      <c r="F94" s="145">
        <f t="shared" si="45"/>
        <v>1</v>
      </c>
      <c r="G94" s="145">
        <f t="shared" si="45"/>
        <v>-24.61</v>
      </c>
      <c r="H94" s="128">
        <f>(+G94-C94)/C94</f>
        <v>-25.61</v>
      </c>
      <c r="I94" s="145">
        <f t="shared" si="45"/>
        <v>-24.61</v>
      </c>
      <c r="J94" s="130">
        <f>(+I94-G94)/G94*100</f>
        <v>0</v>
      </c>
      <c r="K94" s="146"/>
    </row>
    <row r="95" spans="1:11" x14ac:dyDescent="0.25">
      <c r="A95" s="137"/>
      <c r="B95" s="137" t="s">
        <v>793</v>
      </c>
      <c r="C95" s="147">
        <v>1</v>
      </c>
      <c r="D95" s="147">
        <v>1</v>
      </c>
      <c r="E95" s="147">
        <v>1</v>
      </c>
      <c r="F95" s="147">
        <v>1</v>
      </c>
      <c r="G95" s="147">
        <v>-24.61</v>
      </c>
      <c r="H95" s="127">
        <f>(+G95-C95)/C95</f>
        <v>-25.61</v>
      </c>
      <c r="I95" s="147">
        <v>-24.61</v>
      </c>
      <c r="J95" s="131">
        <f>(+I95-G95)/G95*100</f>
        <v>0</v>
      </c>
      <c r="K95" s="148"/>
    </row>
    <row r="96" spans="1:11" x14ac:dyDescent="0.25">
      <c r="A96" s="137"/>
      <c r="B96" s="137"/>
      <c r="C96" s="147"/>
      <c r="D96" s="147"/>
      <c r="E96" s="147"/>
      <c r="F96" s="147"/>
      <c r="G96" s="147"/>
      <c r="H96" s="127"/>
      <c r="I96" s="147"/>
      <c r="J96" s="131"/>
      <c r="K96" s="148"/>
    </row>
    <row r="97" spans="1:11" x14ac:dyDescent="0.25">
      <c r="A97" s="138" t="s">
        <v>80</v>
      </c>
      <c r="B97" s="138" t="s">
        <v>794</v>
      </c>
      <c r="C97" s="147"/>
      <c r="D97" s="147"/>
      <c r="E97" s="147"/>
      <c r="F97" s="147"/>
      <c r="G97" s="147"/>
      <c r="H97" s="127"/>
      <c r="I97" s="147"/>
      <c r="J97" s="126"/>
      <c r="K97" s="148"/>
    </row>
    <row r="98" spans="1:11" x14ac:dyDescent="0.25">
      <c r="A98" s="137">
        <v>60</v>
      </c>
      <c r="B98" s="144" t="s">
        <v>795</v>
      </c>
      <c r="C98" s="145">
        <f>SUM(C99:C102)</f>
        <v>4</v>
      </c>
      <c r="D98" s="145">
        <f t="shared" ref="D98:I98" si="46">SUM(D99:D102)</f>
        <v>4</v>
      </c>
      <c r="E98" s="145">
        <f t="shared" si="46"/>
        <v>4</v>
      </c>
      <c r="F98" s="145">
        <f t="shared" si="46"/>
        <v>4</v>
      </c>
      <c r="G98" s="145">
        <f t="shared" si="46"/>
        <v>2311.5199999999995</v>
      </c>
      <c r="H98" s="128">
        <f>(+G98-C98)/C98</f>
        <v>576.87999999999988</v>
      </c>
      <c r="I98" s="145">
        <f t="shared" si="46"/>
        <v>2311.5199999999995</v>
      </c>
      <c r="J98" s="130">
        <f>(+I98-G98)/G98*100</f>
        <v>0</v>
      </c>
      <c r="K98" s="146"/>
    </row>
    <row r="99" spans="1:11" x14ac:dyDescent="0.25">
      <c r="A99" s="137"/>
      <c r="B99" s="137" t="s">
        <v>763</v>
      </c>
      <c r="C99" s="147">
        <v>1</v>
      </c>
      <c r="D99" s="147">
        <v>1</v>
      </c>
      <c r="E99" s="147">
        <v>1</v>
      </c>
      <c r="F99" s="147">
        <v>1</v>
      </c>
      <c r="G99" s="147">
        <v>1925.7</v>
      </c>
      <c r="H99" s="127">
        <f>(+G99-C99)/C99</f>
        <v>1924.7</v>
      </c>
      <c r="I99" s="147">
        <v>1925.7</v>
      </c>
      <c r="J99" s="131">
        <f>(+I99-G99)/G99*100</f>
        <v>0</v>
      </c>
      <c r="K99" s="148"/>
    </row>
    <row r="100" spans="1:11" x14ac:dyDescent="0.25">
      <c r="A100" s="137"/>
      <c r="B100" s="137" t="s">
        <v>796</v>
      </c>
      <c r="C100" s="147">
        <v>1</v>
      </c>
      <c r="D100" s="147">
        <v>1</v>
      </c>
      <c r="E100" s="147">
        <v>1</v>
      </c>
      <c r="F100" s="147">
        <v>1</v>
      </c>
      <c r="G100" s="147">
        <v>326.64999999999998</v>
      </c>
      <c r="H100" s="127">
        <f t="shared" ref="H100:H102" si="47">(+G100-C100)/C100</f>
        <v>325.64999999999998</v>
      </c>
      <c r="I100" s="147">
        <v>326.64999999999998</v>
      </c>
      <c r="J100" s="126"/>
      <c r="K100" s="148"/>
    </row>
    <row r="101" spans="1:11" x14ac:dyDescent="0.25">
      <c r="A101" s="137"/>
      <c r="B101" s="137" t="s">
        <v>797</v>
      </c>
      <c r="C101" s="147">
        <v>1</v>
      </c>
      <c r="D101" s="147">
        <v>1</v>
      </c>
      <c r="E101" s="147">
        <v>1</v>
      </c>
      <c r="F101" s="147">
        <v>1</v>
      </c>
      <c r="G101" s="147">
        <v>60.68</v>
      </c>
      <c r="H101" s="127">
        <f t="shared" si="47"/>
        <v>59.68</v>
      </c>
      <c r="I101" s="147">
        <v>60.68</v>
      </c>
      <c r="J101" s="126"/>
      <c r="K101" s="148"/>
    </row>
    <row r="102" spans="1:11" x14ac:dyDescent="0.25">
      <c r="A102" s="137"/>
      <c r="B102" s="137" t="s">
        <v>798</v>
      </c>
      <c r="C102" s="147">
        <v>1</v>
      </c>
      <c r="D102" s="147">
        <v>1</v>
      </c>
      <c r="E102" s="147">
        <v>1</v>
      </c>
      <c r="F102" s="147">
        <v>1</v>
      </c>
      <c r="G102" s="147">
        <v>-1.51</v>
      </c>
      <c r="H102" s="127">
        <f t="shared" si="47"/>
        <v>-2.5099999999999998</v>
      </c>
      <c r="I102" s="147">
        <v>-1.51</v>
      </c>
      <c r="J102" s="126"/>
      <c r="K102" s="148"/>
    </row>
    <row r="103" spans="1:11" x14ac:dyDescent="0.25">
      <c r="A103" s="137"/>
      <c r="B103" s="137"/>
      <c r="C103" s="147"/>
      <c r="D103" s="147"/>
      <c r="E103" s="147"/>
      <c r="F103" s="147"/>
      <c r="G103" s="147"/>
      <c r="H103" s="127"/>
      <c r="I103" s="147"/>
      <c r="J103" s="126"/>
      <c r="K103" s="148"/>
    </row>
    <row r="104" spans="1:11" x14ac:dyDescent="0.25">
      <c r="A104" s="137">
        <v>62</v>
      </c>
      <c r="B104" s="144" t="s">
        <v>795</v>
      </c>
      <c r="C104" s="145">
        <f>SUM(C105:C108)</f>
        <v>4</v>
      </c>
      <c r="D104" s="145">
        <f t="shared" ref="D104" si="48">SUM(D105:D108)</f>
        <v>4</v>
      </c>
      <c r="E104" s="145">
        <f t="shared" ref="E104" si="49">SUM(E105:E108)</f>
        <v>4</v>
      </c>
      <c r="F104" s="145">
        <f t="shared" ref="F104" si="50">SUM(F105:F108)</f>
        <v>4</v>
      </c>
      <c r="G104" s="145">
        <f t="shared" ref="G104" si="51">SUM(G105:G108)</f>
        <v>2311.5199999999995</v>
      </c>
      <c r="H104" s="128">
        <f>(+G104-C104)/C104</f>
        <v>576.87999999999988</v>
      </c>
      <c r="I104" s="145">
        <f t="shared" ref="I104" si="52">SUM(I105:I108)</f>
        <v>2311.5199999999995</v>
      </c>
      <c r="J104" s="130">
        <f>(+I104-G104)/G104*100</f>
        <v>0</v>
      </c>
      <c r="K104" s="146"/>
    </row>
    <row r="105" spans="1:11" x14ac:dyDescent="0.25">
      <c r="A105" s="137"/>
      <c r="B105" s="137" t="s">
        <v>763</v>
      </c>
      <c r="C105" s="147">
        <v>1</v>
      </c>
      <c r="D105" s="147">
        <v>1</v>
      </c>
      <c r="E105" s="147">
        <v>1</v>
      </c>
      <c r="F105" s="147">
        <v>1</v>
      </c>
      <c r="G105" s="147">
        <v>1925.7</v>
      </c>
      <c r="H105" s="127">
        <f>(+G105-C105)/C105</f>
        <v>1924.7</v>
      </c>
      <c r="I105" s="147">
        <v>1925.7</v>
      </c>
      <c r="J105" s="131">
        <f>(+I105-G105)/G105*100</f>
        <v>0</v>
      </c>
      <c r="K105" s="148"/>
    </row>
    <row r="106" spans="1:11" x14ac:dyDescent="0.25">
      <c r="A106" s="137"/>
      <c r="B106" s="137" t="s">
        <v>796</v>
      </c>
      <c r="C106" s="147">
        <v>1</v>
      </c>
      <c r="D106" s="147">
        <v>1</v>
      </c>
      <c r="E106" s="147">
        <v>1</v>
      </c>
      <c r="F106" s="147">
        <v>1</v>
      </c>
      <c r="G106" s="147">
        <v>326.64999999999998</v>
      </c>
      <c r="H106" s="127">
        <f t="shared" ref="H106:H108" si="53">(+G106-C106)/C106</f>
        <v>325.64999999999998</v>
      </c>
      <c r="I106" s="147">
        <v>326.64999999999998</v>
      </c>
      <c r="J106" s="126"/>
      <c r="K106" s="148"/>
    </row>
    <row r="107" spans="1:11" x14ac:dyDescent="0.25">
      <c r="A107" s="137"/>
      <c r="B107" s="137" t="s">
        <v>797</v>
      </c>
      <c r="C107" s="147">
        <v>1</v>
      </c>
      <c r="D107" s="147">
        <v>1</v>
      </c>
      <c r="E107" s="147">
        <v>1</v>
      </c>
      <c r="F107" s="147">
        <v>1</v>
      </c>
      <c r="G107" s="147">
        <v>60.68</v>
      </c>
      <c r="H107" s="127">
        <f t="shared" si="53"/>
        <v>59.68</v>
      </c>
      <c r="I107" s="147">
        <v>60.68</v>
      </c>
      <c r="J107" s="126"/>
      <c r="K107" s="148"/>
    </row>
    <row r="108" spans="1:11" x14ac:dyDescent="0.25">
      <c r="A108" s="137"/>
      <c r="B108" s="137" t="s">
        <v>798</v>
      </c>
      <c r="C108" s="147">
        <v>1</v>
      </c>
      <c r="D108" s="147">
        <v>1</v>
      </c>
      <c r="E108" s="147">
        <v>1</v>
      </c>
      <c r="F108" s="147">
        <v>1</v>
      </c>
      <c r="G108" s="147">
        <v>-1.51</v>
      </c>
      <c r="H108" s="127">
        <f t="shared" si="53"/>
        <v>-2.5099999999999998</v>
      </c>
      <c r="I108" s="147">
        <v>-1.51</v>
      </c>
      <c r="J108" s="126"/>
      <c r="K108" s="148"/>
    </row>
    <row r="109" spans="1:11" x14ac:dyDescent="0.25">
      <c r="A109" s="137"/>
      <c r="B109" s="137"/>
      <c r="C109" s="147"/>
      <c r="D109" s="147"/>
      <c r="E109" s="147"/>
      <c r="F109" s="147"/>
      <c r="G109" s="147"/>
      <c r="H109" s="127"/>
      <c r="I109" s="147"/>
      <c r="J109" s="126"/>
      <c r="K109" s="148"/>
    </row>
    <row r="110" spans="1:11" x14ac:dyDescent="0.25">
      <c r="A110" s="137"/>
      <c r="B110" s="137"/>
      <c r="C110" s="147"/>
      <c r="D110" s="147"/>
      <c r="E110" s="147"/>
      <c r="F110" s="147"/>
      <c r="G110" s="147"/>
      <c r="H110" s="127"/>
      <c r="I110" s="147"/>
      <c r="J110" s="126"/>
      <c r="K110" s="148"/>
    </row>
    <row r="111" spans="1:11" x14ac:dyDescent="0.25">
      <c r="A111" s="137"/>
      <c r="B111" s="137"/>
      <c r="C111" s="147"/>
      <c r="D111" s="147"/>
      <c r="E111" s="147"/>
      <c r="F111" s="147"/>
      <c r="G111" s="147"/>
      <c r="H111" s="127"/>
      <c r="I111" s="147"/>
      <c r="J111" s="126"/>
      <c r="K111" s="148"/>
    </row>
    <row r="112" spans="1:11" x14ac:dyDescent="0.25">
      <c r="A112" s="137"/>
      <c r="B112" s="137"/>
      <c r="C112" s="147"/>
      <c r="D112" s="147"/>
      <c r="E112" s="147"/>
      <c r="F112" s="147"/>
      <c r="G112" s="147"/>
      <c r="H112" s="127"/>
      <c r="I112" s="147"/>
      <c r="J112" s="126"/>
      <c r="K112" s="148"/>
    </row>
    <row r="113" spans="1:11" x14ac:dyDescent="0.25">
      <c r="A113" s="137"/>
      <c r="B113" s="137"/>
      <c r="C113" s="147"/>
      <c r="D113" s="147"/>
      <c r="E113" s="147"/>
      <c r="F113" s="147"/>
      <c r="G113" s="147"/>
      <c r="H113" s="127"/>
      <c r="I113" s="147"/>
      <c r="J113" s="126"/>
      <c r="K113" s="148"/>
    </row>
    <row r="114" spans="1:11" x14ac:dyDescent="0.25">
      <c r="A114" s="137"/>
      <c r="B114" s="137"/>
      <c r="C114" s="147"/>
      <c r="D114" s="147"/>
      <c r="E114" s="147"/>
      <c r="F114" s="147"/>
      <c r="G114" s="147"/>
      <c r="H114" s="127"/>
      <c r="I114" s="147"/>
      <c r="J114" s="126"/>
      <c r="K114" s="148"/>
    </row>
    <row r="115" spans="1:11" x14ac:dyDescent="0.25">
      <c r="A115" s="137"/>
      <c r="B115" s="137"/>
      <c r="C115" s="147"/>
      <c r="D115" s="147"/>
      <c r="E115" s="147"/>
      <c r="F115" s="147"/>
      <c r="G115" s="147"/>
      <c r="H115" s="127"/>
      <c r="I115" s="147"/>
      <c r="J115" s="126"/>
      <c r="K115" s="148"/>
    </row>
    <row r="116" spans="1:11" x14ac:dyDescent="0.25">
      <c r="A116" s="137"/>
      <c r="B116" s="137"/>
      <c r="C116" s="147"/>
      <c r="D116" s="147"/>
      <c r="E116" s="147"/>
      <c r="F116" s="147"/>
      <c r="G116" s="147"/>
      <c r="H116" s="127"/>
      <c r="I116" s="147"/>
      <c r="J116" s="126"/>
      <c r="K116" s="148"/>
    </row>
    <row r="117" spans="1:11" x14ac:dyDescent="0.25">
      <c r="A117" s="137"/>
      <c r="B117" s="137"/>
      <c r="C117" s="147"/>
      <c r="D117" s="147"/>
      <c r="E117" s="147"/>
      <c r="F117" s="147"/>
      <c r="G117" s="147"/>
      <c r="H117" s="127"/>
      <c r="I117" s="147"/>
      <c r="J117" s="126"/>
      <c r="K117" s="148"/>
    </row>
    <row r="118" spans="1:11" x14ac:dyDescent="0.25">
      <c r="A118" s="137"/>
      <c r="B118" s="137"/>
      <c r="C118" s="147"/>
      <c r="D118" s="147"/>
      <c r="E118" s="147"/>
      <c r="F118" s="147"/>
      <c r="G118" s="147"/>
      <c r="H118" s="127"/>
      <c r="I118" s="147"/>
      <c r="J118" s="126"/>
      <c r="K118" s="148"/>
    </row>
    <row r="119" spans="1:11" x14ac:dyDescent="0.25">
      <c r="A119" s="137"/>
      <c r="B119" s="137"/>
      <c r="C119" s="147"/>
      <c r="D119" s="147"/>
      <c r="E119" s="147"/>
      <c r="F119" s="147"/>
      <c r="G119" s="147"/>
      <c r="H119" s="127"/>
      <c r="I119" s="147"/>
      <c r="J119" s="126"/>
      <c r="K119" s="148"/>
    </row>
    <row r="120" spans="1:11" x14ac:dyDescent="0.25">
      <c r="A120" s="137"/>
      <c r="B120" s="137"/>
      <c r="C120" s="147"/>
      <c r="D120" s="147"/>
      <c r="E120" s="147"/>
      <c r="F120" s="147"/>
      <c r="G120" s="147"/>
      <c r="H120" s="127"/>
      <c r="I120" s="147"/>
      <c r="J120" s="126"/>
      <c r="K120" s="148"/>
    </row>
    <row r="121" spans="1:11" x14ac:dyDescent="0.25">
      <c r="A121" s="137"/>
      <c r="B121" s="137"/>
      <c r="C121" s="147"/>
      <c r="D121" s="147"/>
      <c r="E121" s="147"/>
      <c r="F121" s="147"/>
      <c r="G121" s="147"/>
      <c r="H121" s="127"/>
      <c r="I121" s="147"/>
      <c r="J121" s="126"/>
      <c r="K121" s="148"/>
    </row>
    <row r="122" spans="1:11" x14ac:dyDescent="0.25">
      <c r="A122" s="137"/>
      <c r="B122" s="137"/>
      <c r="C122" s="147"/>
      <c r="D122" s="147"/>
      <c r="E122" s="147"/>
      <c r="F122" s="147"/>
      <c r="G122" s="147"/>
      <c r="H122" s="127"/>
      <c r="I122" s="147"/>
      <c r="J122" s="126"/>
      <c r="K122" s="148"/>
    </row>
    <row r="123" spans="1:11" x14ac:dyDescent="0.25">
      <c r="A123" s="137"/>
      <c r="B123" s="137"/>
      <c r="C123" s="147"/>
      <c r="D123" s="147"/>
      <c r="E123" s="147"/>
      <c r="F123" s="147"/>
      <c r="G123" s="147"/>
      <c r="H123" s="127"/>
      <c r="I123" s="147"/>
      <c r="J123" s="126"/>
      <c r="K123" s="148"/>
    </row>
    <row r="124" spans="1:11" x14ac:dyDescent="0.25">
      <c r="A124" s="137"/>
      <c r="B124" s="137"/>
      <c r="C124" s="147"/>
      <c r="D124" s="147"/>
      <c r="E124" s="147"/>
      <c r="F124" s="147"/>
      <c r="G124" s="147"/>
      <c r="H124" s="127"/>
      <c r="I124" s="147"/>
      <c r="J124" s="126"/>
      <c r="K124" s="148"/>
    </row>
    <row r="125" spans="1:11" x14ac:dyDescent="0.25">
      <c r="A125" s="137"/>
      <c r="B125" s="137"/>
      <c r="C125" s="147"/>
      <c r="D125" s="147"/>
      <c r="E125" s="147"/>
      <c r="F125" s="147"/>
      <c r="G125" s="147"/>
      <c r="H125" s="127"/>
      <c r="I125" s="147"/>
      <c r="J125" s="126"/>
      <c r="K125" s="148"/>
    </row>
    <row r="126" spans="1:11" x14ac:dyDescent="0.25">
      <c r="A126" s="137"/>
      <c r="B126" s="137"/>
      <c r="C126" s="147"/>
      <c r="D126" s="147"/>
      <c r="E126" s="147"/>
      <c r="F126" s="147"/>
      <c r="G126" s="147"/>
      <c r="H126" s="127"/>
      <c r="I126" s="147"/>
      <c r="J126" s="126"/>
      <c r="K126" s="148"/>
    </row>
    <row r="127" spans="1:11" x14ac:dyDescent="0.25">
      <c r="A127" s="137"/>
      <c r="B127" s="137"/>
      <c r="C127" s="147"/>
      <c r="D127" s="147"/>
      <c r="E127" s="147"/>
      <c r="F127" s="147"/>
      <c r="G127" s="147"/>
      <c r="H127" s="127"/>
      <c r="I127" s="147"/>
      <c r="J127" s="126"/>
      <c r="K127" s="148"/>
    </row>
    <row r="128" spans="1:11" x14ac:dyDescent="0.25">
      <c r="A128" s="137"/>
      <c r="B128" s="137"/>
      <c r="C128" s="147"/>
      <c r="D128" s="147"/>
      <c r="E128" s="147"/>
      <c r="F128" s="147"/>
      <c r="G128" s="147"/>
      <c r="H128" s="127"/>
      <c r="I128" s="147"/>
      <c r="J128" s="126"/>
      <c r="K128" s="148"/>
    </row>
    <row r="129" spans="1:11" x14ac:dyDescent="0.25">
      <c r="A129" s="137"/>
      <c r="B129" s="137"/>
      <c r="C129" s="147"/>
      <c r="D129" s="147"/>
      <c r="E129" s="147"/>
      <c r="F129" s="147"/>
      <c r="G129" s="147"/>
      <c r="H129" s="127"/>
      <c r="I129" s="147"/>
      <c r="J129" s="126"/>
      <c r="K129" s="148"/>
    </row>
    <row r="130" spans="1:11" x14ac:dyDescent="0.25">
      <c r="A130" s="137"/>
      <c r="B130" s="137"/>
      <c r="C130" s="147"/>
      <c r="D130" s="147"/>
      <c r="E130" s="147"/>
      <c r="F130" s="147"/>
      <c r="G130" s="147"/>
      <c r="H130" s="127"/>
      <c r="I130" s="147"/>
      <c r="J130" s="126"/>
      <c r="K130" s="148"/>
    </row>
    <row r="131" spans="1:11" x14ac:dyDescent="0.25">
      <c r="A131" s="137"/>
      <c r="B131" s="137"/>
      <c r="C131" s="147"/>
      <c r="D131" s="147"/>
      <c r="E131" s="147"/>
      <c r="F131" s="147"/>
      <c r="G131" s="147"/>
      <c r="H131" s="127"/>
      <c r="I131" s="147"/>
      <c r="J131" s="126"/>
      <c r="K131" s="148"/>
    </row>
    <row r="132" spans="1:11" x14ac:dyDescent="0.25">
      <c r="A132" s="137"/>
      <c r="B132" s="137"/>
      <c r="C132" s="147"/>
      <c r="D132" s="147"/>
      <c r="E132" s="147"/>
      <c r="F132" s="147"/>
      <c r="G132" s="147"/>
      <c r="H132" s="127"/>
      <c r="I132" s="147"/>
      <c r="J132" s="126"/>
      <c r="K132" s="148"/>
    </row>
    <row r="133" spans="1:11" x14ac:dyDescent="0.25">
      <c r="A133" s="137"/>
      <c r="B133" s="137"/>
      <c r="C133" s="147"/>
      <c r="D133" s="147"/>
      <c r="E133" s="147"/>
      <c r="F133" s="147"/>
      <c r="G133" s="147"/>
      <c r="H133" s="127"/>
      <c r="I133" s="147"/>
      <c r="J133" s="126"/>
      <c r="K133" s="148"/>
    </row>
    <row r="134" spans="1:11" x14ac:dyDescent="0.25">
      <c r="A134" s="137"/>
      <c r="B134" s="137"/>
      <c r="C134" s="147"/>
      <c r="D134" s="147"/>
      <c r="E134" s="147"/>
      <c r="F134" s="147"/>
      <c r="G134" s="147"/>
      <c r="H134" s="127"/>
      <c r="I134" s="147"/>
      <c r="J134" s="126"/>
      <c r="K134" s="148"/>
    </row>
    <row r="135" spans="1:11" x14ac:dyDescent="0.25">
      <c r="A135" s="137"/>
      <c r="B135" s="137"/>
      <c r="C135" s="147"/>
      <c r="D135" s="147"/>
      <c r="E135" s="147"/>
      <c r="F135" s="147"/>
      <c r="G135" s="147"/>
      <c r="H135" s="127"/>
      <c r="I135" s="147"/>
      <c r="J135" s="126"/>
      <c r="K135" s="148"/>
    </row>
    <row r="136" spans="1:11" x14ac:dyDescent="0.25">
      <c r="A136" s="137"/>
      <c r="B136" s="137"/>
      <c r="C136" s="147"/>
      <c r="D136" s="147"/>
      <c r="E136" s="147"/>
      <c r="F136" s="147"/>
      <c r="G136" s="147"/>
      <c r="H136" s="127"/>
      <c r="I136" s="147"/>
      <c r="J136" s="126"/>
      <c r="K136" s="148"/>
    </row>
    <row r="137" spans="1:11" x14ac:dyDescent="0.25">
      <c r="A137" s="137"/>
      <c r="B137" s="137"/>
      <c r="C137" s="147"/>
      <c r="D137" s="147"/>
      <c r="E137" s="147"/>
      <c r="F137" s="147"/>
      <c r="G137" s="147"/>
      <c r="H137" s="127"/>
      <c r="I137" s="147"/>
      <c r="J137" s="126"/>
      <c r="K137" s="148"/>
    </row>
    <row r="138" spans="1:11" x14ac:dyDescent="0.25">
      <c r="A138" s="137"/>
      <c r="B138" s="137"/>
      <c r="C138" s="147"/>
      <c r="D138" s="147"/>
      <c r="E138" s="147"/>
      <c r="F138" s="147"/>
      <c r="G138" s="147"/>
      <c r="H138" s="127"/>
      <c r="I138" s="147"/>
      <c r="J138" s="126"/>
      <c r="K138" s="148"/>
    </row>
    <row r="139" spans="1:11" x14ac:dyDescent="0.25">
      <c r="A139" s="137"/>
      <c r="B139" s="137"/>
      <c r="C139" s="147"/>
      <c r="D139" s="147"/>
      <c r="E139" s="147"/>
      <c r="F139" s="147"/>
      <c r="G139" s="147"/>
      <c r="H139" s="127"/>
      <c r="I139" s="147"/>
      <c r="J139" s="126"/>
      <c r="K139" s="148"/>
    </row>
    <row r="140" spans="1:11" x14ac:dyDescent="0.25">
      <c r="A140" s="137"/>
      <c r="B140" s="137"/>
      <c r="C140" s="147"/>
      <c r="D140" s="147"/>
      <c r="E140" s="147"/>
      <c r="F140" s="147"/>
      <c r="G140" s="147"/>
      <c r="H140" s="127"/>
      <c r="I140" s="147"/>
      <c r="J140" s="126"/>
      <c r="K140" s="148"/>
    </row>
    <row r="141" spans="1:11" x14ac:dyDescent="0.25">
      <c r="A141" s="137"/>
      <c r="B141" s="137"/>
      <c r="C141" s="147"/>
      <c r="D141" s="147"/>
      <c r="E141" s="147"/>
      <c r="F141" s="147"/>
      <c r="G141" s="147"/>
      <c r="H141" s="127"/>
      <c r="I141" s="147"/>
      <c r="J141" s="126"/>
      <c r="K141" s="148"/>
    </row>
    <row r="142" spans="1:11" x14ac:dyDescent="0.25">
      <c r="A142" s="137"/>
      <c r="B142" s="137"/>
      <c r="C142" s="147"/>
      <c r="D142" s="147"/>
      <c r="E142" s="147"/>
      <c r="F142" s="147"/>
      <c r="G142" s="147"/>
      <c r="H142" s="127"/>
      <c r="I142" s="147"/>
      <c r="J142" s="126"/>
      <c r="K142" s="148"/>
    </row>
    <row r="143" spans="1:11" x14ac:dyDescent="0.25">
      <c r="A143" s="137"/>
      <c r="B143" s="137"/>
      <c r="C143" s="147"/>
      <c r="D143" s="147"/>
      <c r="E143" s="147"/>
      <c r="F143" s="147"/>
      <c r="G143" s="147"/>
      <c r="H143" s="127"/>
      <c r="I143" s="147"/>
      <c r="J143" s="126"/>
      <c r="K143" s="148"/>
    </row>
    <row r="144" spans="1:11" x14ac:dyDescent="0.25">
      <c r="A144" s="137"/>
      <c r="B144" s="137"/>
      <c r="C144" s="147"/>
      <c r="D144" s="147"/>
      <c r="E144" s="147"/>
      <c r="F144" s="147"/>
      <c r="G144" s="147"/>
      <c r="H144" s="127"/>
      <c r="I144" s="147"/>
      <c r="J144" s="126"/>
      <c r="K144" s="148"/>
    </row>
    <row r="145" spans="1:11" x14ac:dyDescent="0.25">
      <c r="A145" s="137"/>
      <c r="B145" s="137"/>
      <c r="C145" s="147"/>
      <c r="D145" s="147"/>
      <c r="E145" s="147"/>
      <c r="F145" s="147"/>
      <c r="G145" s="147"/>
      <c r="H145" s="127"/>
      <c r="I145" s="147"/>
      <c r="J145" s="126"/>
      <c r="K145" s="148"/>
    </row>
    <row r="146" spans="1:11" x14ac:dyDescent="0.25">
      <c r="A146" s="137"/>
      <c r="B146" s="137"/>
      <c r="C146" s="147"/>
      <c r="D146" s="147"/>
      <c r="E146" s="147"/>
      <c r="F146" s="147"/>
      <c r="G146" s="147"/>
      <c r="H146" s="127"/>
      <c r="I146" s="147"/>
      <c r="J146" s="126"/>
      <c r="K146" s="148"/>
    </row>
    <row r="147" spans="1:11" x14ac:dyDescent="0.25">
      <c r="A147" s="137"/>
      <c r="B147" s="137"/>
      <c r="C147" s="147"/>
      <c r="D147" s="147"/>
      <c r="E147" s="147"/>
      <c r="F147" s="147"/>
      <c r="G147" s="147"/>
      <c r="H147" s="127"/>
      <c r="I147" s="147"/>
      <c r="J147" s="126"/>
      <c r="K147" s="148"/>
    </row>
    <row r="148" spans="1:11" x14ac:dyDescent="0.25">
      <c r="A148" s="137"/>
      <c r="B148" s="137"/>
      <c r="C148" s="147"/>
      <c r="D148" s="147"/>
      <c r="E148" s="147"/>
      <c r="F148" s="147"/>
      <c r="G148" s="147"/>
      <c r="H148" s="127"/>
      <c r="I148" s="147"/>
      <c r="J148" s="126"/>
      <c r="K148" s="148"/>
    </row>
    <row r="149" spans="1:11" x14ac:dyDescent="0.25">
      <c r="A149" s="137"/>
      <c r="B149" s="137"/>
      <c r="C149" s="147"/>
      <c r="D149" s="147"/>
      <c r="E149" s="147"/>
      <c r="F149" s="147"/>
      <c r="G149" s="147"/>
      <c r="H149" s="127"/>
      <c r="I149" s="147"/>
      <c r="J149" s="126"/>
      <c r="K149" s="148"/>
    </row>
    <row r="150" spans="1:11" x14ac:dyDescent="0.25">
      <c r="A150" s="137"/>
      <c r="B150" s="137"/>
      <c r="C150" s="147"/>
      <c r="D150" s="147"/>
      <c r="E150" s="147"/>
      <c r="F150" s="147"/>
      <c r="G150" s="147"/>
      <c r="H150" s="127"/>
      <c r="I150" s="147"/>
      <c r="J150" s="126"/>
      <c r="K150" s="148"/>
    </row>
  </sheetData>
  <mergeCells count="5">
    <mergeCell ref="B7:K7"/>
    <mergeCell ref="B2:K2"/>
    <mergeCell ref="B3:K3"/>
    <mergeCell ref="B4:K4"/>
    <mergeCell ref="B6:K6"/>
  </mergeCell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24"/>
  <sheetViews>
    <sheetView topLeftCell="A4" workbookViewId="0">
      <selection activeCell="B24" sqref="B24"/>
    </sheetView>
  </sheetViews>
  <sheetFormatPr defaultRowHeight="15" x14ac:dyDescent="0.25"/>
  <cols>
    <col min="2" max="5" width="20.7109375" customWidth="1"/>
  </cols>
  <sheetData>
    <row r="2" spans="2:5" x14ac:dyDescent="0.25">
      <c r="B2" s="193" t="str">
        <f>+'A - P'!B2:K2</f>
        <v>[Name of the Bank]</v>
      </c>
      <c r="C2" s="193"/>
      <c r="D2" s="193"/>
      <c r="E2" s="193"/>
    </row>
    <row r="3" spans="2:5" x14ac:dyDescent="0.25">
      <c r="B3" s="193" t="str">
        <f>+'A - P'!B3:K3</f>
        <v>[Name of the Branch]</v>
      </c>
      <c r="C3" s="193"/>
      <c r="D3" s="193"/>
      <c r="E3" s="193"/>
    </row>
    <row r="4" spans="2:5" x14ac:dyDescent="0.25">
      <c r="B4" s="193" t="str">
        <f>+'A - P'!B4:K4</f>
        <v>Distinctive Code: [Branch Code]</v>
      </c>
      <c r="C4" s="193"/>
      <c r="D4" s="193"/>
      <c r="E4" s="193"/>
    </row>
    <row r="5" spans="2:5" x14ac:dyDescent="0.25">
      <c r="B5" s="193"/>
      <c r="C5" s="193"/>
      <c r="D5" s="193"/>
      <c r="E5" s="193"/>
    </row>
    <row r="6" spans="2:5" x14ac:dyDescent="0.25">
      <c r="B6" s="47"/>
      <c r="C6" s="47"/>
      <c r="D6" s="39" t="str">
        <f>+'A - P'!I5</f>
        <v>Period: 01.04.2019 to 31.03.2020</v>
      </c>
    </row>
    <row r="7" spans="2:5" x14ac:dyDescent="0.25">
      <c r="B7" s="193" t="s">
        <v>280</v>
      </c>
      <c r="C7" s="193"/>
      <c r="D7" s="193"/>
      <c r="E7" s="193"/>
    </row>
    <row r="8" spans="2:5" x14ac:dyDescent="0.25">
      <c r="B8" s="193" t="s">
        <v>478</v>
      </c>
      <c r="C8" s="193"/>
      <c r="D8" s="193"/>
      <c r="E8" s="193"/>
    </row>
    <row r="9" spans="2:5" x14ac:dyDescent="0.25">
      <c r="B9" s="39" t="s">
        <v>479</v>
      </c>
      <c r="C9" s="39"/>
      <c r="D9" s="39"/>
    </row>
    <row r="10" spans="2:5" ht="15.75" x14ac:dyDescent="0.3">
      <c r="B10" s="67"/>
      <c r="C10" s="67"/>
      <c r="D10" s="67"/>
      <c r="E10" s="39" t="s">
        <v>333</v>
      </c>
    </row>
    <row r="11" spans="2:5" x14ac:dyDescent="0.25">
      <c r="B11" s="41" t="s">
        <v>430</v>
      </c>
      <c r="C11" s="41" t="s">
        <v>480</v>
      </c>
      <c r="D11" s="41" t="s">
        <v>481</v>
      </c>
      <c r="E11" s="41" t="s">
        <v>311</v>
      </c>
    </row>
    <row r="12" spans="2:5" x14ac:dyDescent="0.25">
      <c r="B12" s="68"/>
      <c r="C12" s="68"/>
      <c r="D12" s="68"/>
      <c r="E12" s="70"/>
    </row>
    <row r="13" spans="2:5" ht="15.75" x14ac:dyDescent="0.3">
      <c r="B13" s="42"/>
      <c r="C13" s="42"/>
      <c r="D13" s="42"/>
      <c r="E13" s="44"/>
    </row>
    <row r="14" spans="2:5" ht="15.75" x14ac:dyDescent="0.3">
      <c r="B14" s="42"/>
      <c r="C14" s="42"/>
      <c r="D14" s="42"/>
      <c r="E14" s="48"/>
    </row>
    <row r="15" spans="2:5" ht="15.75" x14ac:dyDescent="0.3">
      <c r="B15" s="42"/>
      <c r="C15" s="42"/>
      <c r="D15" s="42"/>
      <c r="E15" s="48"/>
    </row>
    <row r="16" spans="2:5" x14ac:dyDescent="0.25">
      <c r="B16" s="206" t="s">
        <v>287</v>
      </c>
      <c r="C16" s="198"/>
      <c r="D16" s="198"/>
      <c r="E16" s="199"/>
    </row>
    <row r="17" spans="2:5" ht="15.75" x14ac:dyDescent="0.3">
      <c r="B17" s="75"/>
      <c r="C17" s="75"/>
      <c r="D17" s="75"/>
      <c r="E17" s="48"/>
    </row>
    <row r="18" spans="2:5" ht="15.75" x14ac:dyDescent="0.3">
      <c r="B18" s="42"/>
      <c r="C18" s="42"/>
      <c r="D18" s="42"/>
      <c r="E18" s="48"/>
    </row>
    <row r="19" spans="2:5" x14ac:dyDescent="0.25">
      <c r="B19" s="45"/>
      <c r="C19" s="45"/>
      <c r="D19" s="45"/>
      <c r="E19" s="49"/>
    </row>
    <row r="20" spans="2:5" x14ac:dyDescent="0.25">
      <c r="B20" s="45"/>
      <c r="C20" s="45"/>
      <c r="D20" s="45"/>
      <c r="E20" s="49"/>
    </row>
    <row r="21" spans="2:5" x14ac:dyDescent="0.25">
      <c r="B21" s="45"/>
      <c r="C21" s="45"/>
      <c r="D21" s="45"/>
      <c r="E21" s="49"/>
    </row>
    <row r="22" spans="2:5" ht="15.75" x14ac:dyDescent="0.3">
      <c r="B22" s="75"/>
      <c r="C22" s="75"/>
      <c r="D22" s="75"/>
      <c r="E22" s="48"/>
    </row>
    <row r="24" spans="2:5" x14ac:dyDescent="0.25">
      <c r="B24" t="s">
        <v>482</v>
      </c>
    </row>
  </sheetData>
  <mergeCells count="7">
    <mergeCell ref="B16:E16"/>
    <mergeCell ref="B2:E2"/>
    <mergeCell ref="B3:E3"/>
    <mergeCell ref="B4:E4"/>
    <mergeCell ref="B5:E5"/>
    <mergeCell ref="B7:E7"/>
    <mergeCell ref="B8:E8"/>
  </mergeCell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22"/>
  <sheetViews>
    <sheetView workbookViewId="0">
      <selection activeCell="E6" sqref="E6"/>
    </sheetView>
  </sheetViews>
  <sheetFormatPr defaultRowHeight="15" x14ac:dyDescent="0.25"/>
  <cols>
    <col min="2" max="6" width="20.7109375" customWidth="1"/>
  </cols>
  <sheetData>
    <row r="2" spans="2:6" x14ac:dyDescent="0.25">
      <c r="B2" s="193" t="str">
        <f>+'A - Q'!B2:E2</f>
        <v>[Name of the Bank]</v>
      </c>
      <c r="C2" s="193"/>
      <c r="D2" s="193"/>
      <c r="E2" s="193"/>
      <c r="F2" s="193"/>
    </row>
    <row r="3" spans="2:6" x14ac:dyDescent="0.25">
      <c r="B3" s="193" t="str">
        <f>+'A - Q'!B3:E3</f>
        <v>[Name of the Branch]</v>
      </c>
      <c r="C3" s="193"/>
      <c r="D3" s="193"/>
      <c r="E3" s="193"/>
      <c r="F3" s="193"/>
    </row>
    <row r="4" spans="2:6" x14ac:dyDescent="0.25">
      <c r="B4" s="193" t="str">
        <f>+'A - Q'!B4:E4</f>
        <v>Distinctive Code: [Branch Code]</v>
      </c>
      <c r="C4" s="193"/>
      <c r="D4" s="193"/>
      <c r="E4" s="193"/>
      <c r="F4" s="193"/>
    </row>
    <row r="5" spans="2:6" x14ac:dyDescent="0.25">
      <c r="B5" s="193"/>
      <c r="C5" s="193"/>
      <c r="D5" s="193"/>
      <c r="E5" s="193"/>
      <c r="F5" s="193"/>
    </row>
    <row r="6" spans="2:6" x14ac:dyDescent="0.25">
      <c r="B6" s="47"/>
      <c r="C6" s="47"/>
      <c r="D6" s="47"/>
      <c r="E6" s="39" t="str">
        <f>+'A - Q'!D6</f>
        <v>Period: 01.04.2019 to 31.03.2020</v>
      </c>
    </row>
    <row r="7" spans="2:6" x14ac:dyDescent="0.25">
      <c r="B7" s="193" t="s">
        <v>280</v>
      </c>
      <c r="C7" s="193"/>
      <c r="D7" s="193"/>
      <c r="E7" s="193"/>
      <c r="F7" s="193"/>
    </row>
    <row r="8" spans="2:6" x14ac:dyDescent="0.25">
      <c r="B8" s="193" t="s">
        <v>483</v>
      </c>
      <c r="C8" s="193"/>
      <c r="D8" s="193"/>
      <c r="E8" s="193"/>
      <c r="F8" s="193"/>
    </row>
    <row r="9" spans="2:6" x14ac:dyDescent="0.25">
      <c r="B9" s="39" t="s">
        <v>484</v>
      </c>
      <c r="C9" s="39"/>
      <c r="D9" s="39"/>
      <c r="E9" s="39"/>
    </row>
    <row r="10" spans="2:6" ht="15.75" x14ac:dyDescent="0.3">
      <c r="B10" s="67" t="s">
        <v>485</v>
      </c>
      <c r="C10" s="67"/>
      <c r="D10" s="67"/>
      <c r="E10" s="67"/>
      <c r="F10" s="39" t="s">
        <v>333</v>
      </c>
    </row>
    <row r="11" spans="2:6" ht="38.25" x14ac:dyDescent="0.25">
      <c r="B11" s="41" t="s">
        <v>486</v>
      </c>
      <c r="C11" s="41" t="s">
        <v>487</v>
      </c>
      <c r="D11" s="41" t="s">
        <v>488</v>
      </c>
      <c r="E11" s="41" t="s">
        <v>489</v>
      </c>
      <c r="F11" s="41" t="s">
        <v>490</v>
      </c>
    </row>
    <row r="12" spans="2:6" x14ac:dyDescent="0.25">
      <c r="B12" s="68"/>
      <c r="C12" s="68"/>
      <c r="D12" s="68"/>
      <c r="E12" s="68"/>
      <c r="F12" s="70"/>
    </row>
    <row r="13" spans="2:6" ht="15.75" x14ac:dyDescent="0.3">
      <c r="B13" s="42"/>
      <c r="C13" s="42"/>
      <c r="D13" s="42"/>
      <c r="E13" s="42"/>
      <c r="F13" s="44"/>
    </row>
    <row r="14" spans="2:6" ht="15.75" x14ac:dyDescent="0.3">
      <c r="B14" s="42"/>
      <c r="C14" s="42"/>
      <c r="D14" s="42"/>
      <c r="E14" s="42"/>
      <c r="F14" s="48"/>
    </row>
    <row r="15" spans="2:6" ht="15.75" x14ac:dyDescent="0.3">
      <c r="B15" s="42"/>
      <c r="C15" s="42"/>
      <c r="D15" s="42"/>
      <c r="E15" s="42"/>
      <c r="F15" s="48"/>
    </row>
    <row r="16" spans="2:6" x14ac:dyDescent="0.25">
      <c r="B16" s="72"/>
      <c r="C16" s="72"/>
      <c r="D16" s="72"/>
      <c r="E16" s="72"/>
      <c r="F16" s="74"/>
    </row>
    <row r="17" spans="2:6" ht="15.75" x14ac:dyDescent="0.3">
      <c r="B17" s="75"/>
      <c r="C17" s="75"/>
      <c r="D17" s="75"/>
      <c r="E17" s="75"/>
      <c r="F17" s="48"/>
    </row>
    <row r="18" spans="2:6" ht="15.75" x14ac:dyDescent="0.3">
      <c r="B18" s="42"/>
      <c r="C18" s="42"/>
      <c r="D18" s="42"/>
      <c r="E18" s="42"/>
      <c r="F18" s="48"/>
    </row>
    <row r="19" spans="2:6" x14ac:dyDescent="0.25">
      <c r="B19" s="45"/>
      <c r="C19" s="45"/>
      <c r="D19" s="45"/>
      <c r="E19" s="45"/>
      <c r="F19" s="49"/>
    </row>
    <row r="20" spans="2:6" x14ac:dyDescent="0.25">
      <c r="B20" s="45"/>
      <c r="C20" s="45"/>
      <c r="D20" s="45"/>
      <c r="E20" s="45"/>
      <c r="F20" s="49"/>
    </row>
    <row r="21" spans="2:6" x14ac:dyDescent="0.25">
      <c r="B21" s="45"/>
      <c r="C21" s="45"/>
      <c r="D21" s="45"/>
      <c r="E21" s="45"/>
      <c r="F21" s="49"/>
    </row>
    <row r="22" spans="2:6" ht="15.75" x14ac:dyDescent="0.3">
      <c r="B22" s="75"/>
      <c r="C22" s="75"/>
      <c r="D22" s="75"/>
      <c r="E22" s="75"/>
      <c r="F22" s="48"/>
    </row>
  </sheetData>
  <mergeCells count="6">
    <mergeCell ref="B8:F8"/>
    <mergeCell ref="B2:F2"/>
    <mergeCell ref="B3:F3"/>
    <mergeCell ref="B4:F4"/>
    <mergeCell ref="B5:F5"/>
    <mergeCell ref="B7:F7"/>
  </mergeCell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34</vt:i4>
      </vt:variant>
    </vt:vector>
  </HeadingPairs>
  <TitlesOfParts>
    <vt:vector size="34" baseType="lpstr">
      <vt:lpstr>Audit Program</vt:lpstr>
      <vt:lpstr>Main LFAR</vt:lpstr>
      <vt:lpstr>FxB</vt:lpstr>
      <vt:lpstr>LCB</vt:lpstr>
      <vt:lpstr>ARB</vt:lpstr>
      <vt:lpstr>Ser Br</vt:lpstr>
      <vt:lpstr>A1</vt:lpstr>
      <vt:lpstr>A 2,3,4</vt:lpstr>
      <vt:lpstr>A5</vt:lpstr>
      <vt:lpstr>A6</vt:lpstr>
      <vt:lpstr>A7</vt:lpstr>
      <vt:lpstr>A - A </vt:lpstr>
      <vt:lpstr>A - B</vt:lpstr>
      <vt:lpstr>A - C</vt:lpstr>
      <vt:lpstr>A - D</vt:lpstr>
      <vt:lpstr>A - E</vt:lpstr>
      <vt:lpstr>A - F</vt:lpstr>
      <vt:lpstr>A - G</vt:lpstr>
      <vt:lpstr>A - H</vt:lpstr>
      <vt:lpstr>A - I</vt:lpstr>
      <vt:lpstr>A - J</vt:lpstr>
      <vt:lpstr>A - K</vt:lpstr>
      <vt:lpstr>A - L</vt:lpstr>
      <vt:lpstr>A - M</vt:lpstr>
      <vt:lpstr>A - N</vt:lpstr>
      <vt:lpstr>A - O</vt:lpstr>
      <vt:lpstr>A - P</vt:lpstr>
      <vt:lpstr>A - Q</vt:lpstr>
      <vt:lpstr>A - R</vt:lpstr>
      <vt:lpstr>A - S</vt:lpstr>
      <vt:lpstr>A - T</vt: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2020-04-29T18:25:26Z</dcterms:modified>
</cp:coreProperties>
</file>