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5600" windowHeight="7755" tabRatio="953" activeTab="12"/>
  </bookViews>
  <sheets>
    <sheet name="Concatenate" sheetId="16" r:id="rId1"/>
    <sheet name="DB" sheetId="4" r:id="rId2"/>
    <sheet name="speak cell" sheetId="34" r:id="rId3"/>
    <sheet name="camera" sheetId="30" r:id="rId4"/>
    <sheet name="fill justify" sheetId="28" r:id="rId5"/>
    <sheet name="paste special" sheetId="35" r:id="rId6"/>
    <sheet name="insert from txt" sheetId="31" r:id="rId7"/>
    <sheet name="Formating" sheetId="36" r:id="rId8"/>
    <sheet name="ADVANCE SELECT" sheetId="38" r:id="rId9"/>
    <sheet name="embeding in word" sheetId="39" r:id="rId10"/>
    <sheet name="DATA SWAP" sheetId="41" r:id="rId11"/>
    <sheet name="data validation " sheetId="42" r:id="rId12"/>
    <sheet name="transpose" sheetId="23" r:id="rId13"/>
    <sheet name="ASAP" sheetId="40" r:id="rId14"/>
  </sheets>
  <definedNames>
    <definedName name="atish_chandra_yadav" localSheetId="6">'insert from txt'!$A$1:$F$26</definedName>
  </definedNames>
  <calcPr calcId="144525"/>
</workbook>
</file>

<file path=xl/calcChain.xml><?xml version="1.0" encoding="utf-8"?>
<calcChain xmlns="http://schemas.openxmlformats.org/spreadsheetml/2006/main">
  <c r="H38" i="42" l="1"/>
  <c r="I38" i="42" s="1"/>
  <c r="H37" i="42"/>
  <c r="I37" i="42" s="1"/>
  <c r="H36" i="42"/>
  <c r="I36" i="42" s="1"/>
  <c r="H35" i="42"/>
  <c r="I35" i="42" s="1"/>
  <c r="H34" i="42"/>
  <c r="I34" i="42" s="1"/>
  <c r="H33" i="42"/>
  <c r="I33" i="42" s="1"/>
  <c r="H32" i="42"/>
  <c r="I32" i="42" s="1"/>
  <c r="H31" i="42"/>
  <c r="I31" i="42" s="1"/>
  <c r="H30" i="42"/>
  <c r="I30" i="42" s="1"/>
  <c r="H29" i="42"/>
  <c r="I29" i="42" s="1"/>
  <c r="H28" i="42"/>
  <c r="I28" i="42" s="1"/>
  <c r="H27" i="42"/>
  <c r="I27" i="42" s="1"/>
  <c r="H26" i="42"/>
  <c r="I26" i="42" s="1"/>
  <c r="H25" i="42"/>
  <c r="I25" i="42" s="1"/>
  <c r="H24" i="42"/>
  <c r="I24" i="42" s="1"/>
  <c r="H23" i="42"/>
  <c r="I23" i="42" s="1"/>
  <c r="H18" i="42"/>
  <c r="I18" i="42" s="1"/>
  <c r="H17" i="42"/>
  <c r="I17" i="42" s="1"/>
  <c r="H16" i="42"/>
  <c r="I16" i="42" s="1"/>
  <c r="H15" i="42"/>
  <c r="I15" i="42" s="1"/>
  <c r="H14" i="42"/>
  <c r="I14" i="42" s="1"/>
  <c r="H13" i="42"/>
  <c r="I13" i="42" s="1"/>
  <c r="H12" i="42"/>
  <c r="I12" i="42" s="1"/>
  <c r="I11" i="42"/>
  <c r="H11" i="42"/>
  <c r="H10" i="42"/>
  <c r="I10" i="42" s="1"/>
  <c r="H9" i="42"/>
  <c r="I9" i="42" s="1"/>
  <c r="H8" i="42"/>
  <c r="I8" i="42" s="1"/>
  <c r="H7" i="42"/>
  <c r="I7" i="42" s="1"/>
  <c r="H6" i="42"/>
  <c r="I6" i="42" s="1"/>
  <c r="H5" i="42"/>
  <c r="I5" i="42" s="1"/>
  <c r="H4" i="42"/>
  <c r="I4" i="42" s="1"/>
  <c r="H3" i="42"/>
  <c r="I3" i="42" s="1"/>
  <c r="G19" i="41"/>
  <c r="H19" i="41" s="1"/>
  <c r="G18" i="41"/>
  <c r="H18" i="41" s="1"/>
  <c r="G17" i="41"/>
  <c r="H17" i="41" s="1"/>
  <c r="G16" i="41"/>
  <c r="H16" i="41" s="1"/>
  <c r="G15" i="41"/>
  <c r="H15" i="41" s="1"/>
  <c r="G14" i="41"/>
  <c r="H14" i="41" s="1"/>
  <c r="G13" i="41"/>
  <c r="H13" i="41" s="1"/>
  <c r="G12" i="41"/>
  <c r="H12" i="41" s="1"/>
  <c r="G11" i="41"/>
  <c r="H11" i="41" s="1"/>
  <c r="G10" i="41"/>
  <c r="H10" i="41" s="1"/>
  <c r="G9" i="41"/>
  <c r="H9" i="41" s="1"/>
  <c r="G8" i="41"/>
  <c r="H8" i="41" s="1"/>
  <c r="G7" i="41"/>
  <c r="H7" i="41" s="1"/>
  <c r="G6" i="41"/>
  <c r="H6" i="41" s="1"/>
  <c r="G5" i="41"/>
  <c r="H5" i="41" s="1"/>
  <c r="G4" i="41"/>
  <c r="H4" i="41" s="1"/>
  <c r="G20" i="38"/>
  <c r="H20" i="38" s="1"/>
  <c r="G19" i="38"/>
  <c r="H19" i="38" s="1"/>
  <c r="G18" i="38"/>
  <c r="H18" i="38" s="1"/>
  <c r="G17" i="38"/>
  <c r="H17" i="38" s="1"/>
  <c r="G16" i="38"/>
  <c r="H16" i="38" s="1"/>
  <c r="G15" i="38"/>
  <c r="H15" i="38" s="1"/>
  <c r="G14" i="38"/>
  <c r="H14" i="38" s="1"/>
  <c r="G13" i="38"/>
  <c r="H13" i="38" s="1"/>
  <c r="G12" i="38"/>
  <c r="H12" i="38" s="1"/>
  <c r="G11" i="38"/>
  <c r="H11" i="38" s="1"/>
  <c r="G10" i="38"/>
  <c r="H10" i="38" s="1"/>
  <c r="G9" i="38"/>
  <c r="H9" i="38" s="1"/>
  <c r="G8" i="38"/>
  <c r="H8" i="38" s="1"/>
  <c r="G7" i="38"/>
  <c r="H7" i="38" s="1"/>
  <c r="G6" i="38"/>
  <c r="H6" i="38" s="1"/>
  <c r="G5" i="38"/>
  <c r="H5" i="38" s="1"/>
  <c r="K28" i="36" l="1"/>
  <c r="J28" i="36"/>
  <c r="E28" i="36"/>
  <c r="D28" i="36"/>
  <c r="W12" i="36"/>
  <c r="V12" i="36"/>
  <c r="Q12" i="36"/>
  <c r="P12" i="36"/>
  <c r="K12" i="36"/>
  <c r="J12" i="36"/>
  <c r="E12" i="36"/>
  <c r="D12" i="36"/>
  <c r="G8" i="35" l="1"/>
  <c r="H8" i="35" s="1"/>
  <c r="G9" i="35"/>
  <c r="H9" i="35" s="1"/>
  <c r="G10" i="35"/>
  <c r="H10" i="35" s="1"/>
  <c r="G11" i="35"/>
  <c r="H11" i="35" s="1"/>
  <c r="G12" i="35"/>
  <c r="H12" i="35" s="1"/>
  <c r="G13" i="35"/>
  <c r="H13" i="35" s="1"/>
  <c r="G14" i="35"/>
  <c r="H14" i="35" s="1"/>
  <c r="G15" i="35"/>
  <c r="H15" i="35" s="1"/>
  <c r="G16" i="35"/>
  <c r="H16" i="35" s="1"/>
  <c r="G17" i="35"/>
  <c r="H17" i="35" s="1"/>
  <c r="G18" i="35"/>
  <c r="H18" i="35" s="1"/>
  <c r="G19" i="35"/>
  <c r="H19" i="35" s="1"/>
  <c r="G20" i="35"/>
  <c r="H20" i="35" s="1"/>
  <c r="G21" i="35"/>
  <c r="H21" i="35" s="1"/>
  <c r="G22" i="35"/>
  <c r="H22" i="35" s="1"/>
  <c r="G7" i="35"/>
  <c r="H7" i="35" s="1"/>
  <c r="B3" i="4" l="1"/>
  <c r="B4" i="4"/>
  <c r="B5" i="4"/>
  <c r="B6" i="4"/>
  <c r="B7" i="4"/>
  <c r="B2" i="4"/>
</calcChain>
</file>

<file path=xl/connections.xml><?xml version="1.0" encoding="utf-8"?>
<connections xmlns="http://schemas.openxmlformats.org/spreadsheetml/2006/main">
  <connection id="1" name="atish chandra yadav" type="6" refreshedVersion="4" background="1" saveData="1">
    <textPr codePage="437" sourceFile="C:\AUDIT &amp; I TAX\CA INSTITUTE\AITT BATCH\BATCH ONLINE 46\DAY-4 SECURITY CONTROL &amp; EXCEL\atish chandra yadav.txt" delimited="0">
      <textFields count="10">
        <textField/>
        <textField position="10"/>
        <textField position="20"/>
        <textField position="31"/>
        <textField position="54"/>
        <textField position="56"/>
        <textField position="65"/>
        <textField position="78"/>
        <textField position="86"/>
        <textField position="103"/>
      </textFields>
    </textPr>
  </connection>
</connections>
</file>

<file path=xl/sharedStrings.xml><?xml version="1.0" encoding="utf-8"?>
<sst xmlns="http://schemas.openxmlformats.org/spreadsheetml/2006/main" count="714" uniqueCount="268">
  <si>
    <t>Year</t>
  </si>
  <si>
    <t>Depreciation</t>
  </si>
  <si>
    <t>Date of purchase</t>
  </si>
  <si>
    <t>Original Cost (Rs)</t>
  </si>
  <si>
    <t>Salvage Value (Rs)</t>
  </si>
  <si>
    <t>Life (years)</t>
  </si>
  <si>
    <t>01-09-2011</t>
  </si>
  <si>
    <t>Date</t>
  </si>
  <si>
    <t>First Name</t>
  </si>
  <si>
    <t>Middle Name</t>
  </si>
  <si>
    <t>Surname</t>
  </si>
  <si>
    <t>SHILPA</t>
  </si>
  <si>
    <t>MADHUKAR</t>
  </si>
  <si>
    <t>AMKAR</t>
  </si>
  <si>
    <t>ANITA</t>
  </si>
  <si>
    <t>KENNETH</t>
  </si>
  <si>
    <t>FERNANDES</t>
  </si>
  <si>
    <t>TANVEER</t>
  </si>
  <si>
    <t>IQBAL</t>
  </si>
  <si>
    <t>MANIYAR</t>
  </si>
  <si>
    <t>MAHESH</t>
  </si>
  <si>
    <t>GANESH</t>
  </si>
  <si>
    <t>KAMBALE</t>
  </si>
  <si>
    <t>ANAND</t>
  </si>
  <si>
    <t>BABULAL</t>
  </si>
  <si>
    <t>PRAJAPATI</t>
  </si>
  <si>
    <t>NALINI</t>
  </si>
  <si>
    <t>AJAY</t>
  </si>
  <si>
    <t>NAIK</t>
  </si>
  <si>
    <t>NAGESH</t>
  </si>
  <si>
    <t>DINKAR</t>
  </si>
  <si>
    <t>ENGALE</t>
  </si>
  <si>
    <t>BHAIRU</t>
  </si>
  <si>
    <t>KAMBLE</t>
  </si>
  <si>
    <t>ZAHEED</t>
  </si>
  <si>
    <t>AHMED</t>
  </si>
  <si>
    <t>SAYED</t>
  </si>
  <si>
    <t>SONALI</t>
  </si>
  <si>
    <t>SACHIN</t>
  </si>
  <si>
    <t>BANE</t>
  </si>
  <si>
    <t>ASHOK</t>
  </si>
  <si>
    <t>DEEPAK</t>
  </si>
  <si>
    <t>DHUMAL</t>
  </si>
  <si>
    <t>SHERBANO</t>
  </si>
  <si>
    <t>MOHAMED</t>
  </si>
  <si>
    <t>SHAIKH</t>
  </si>
  <si>
    <t>MOHD</t>
  </si>
  <si>
    <t>AINUL</t>
  </si>
  <si>
    <t>HASAN</t>
  </si>
  <si>
    <t>SHANKER</t>
  </si>
  <si>
    <t>SHINDE</t>
  </si>
  <si>
    <t>JEETENDRA</t>
  </si>
  <si>
    <t>VIPRANATH</t>
  </si>
  <si>
    <t>TRIPATHI</t>
  </si>
  <si>
    <t>RAGHUNATH</t>
  </si>
  <si>
    <t>SAWANT</t>
  </si>
  <si>
    <t>AMAR</t>
  </si>
  <si>
    <t>GOSPAR</t>
  </si>
  <si>
    <t>RODRIGUES</t>
  </si>
  <si>
    <t>Full Name (using function)</t>
  </si>
  <si>
    <t>Full Name (using &amp; symbol)</t>
  </si>
  <si>
    <t>Whether Alike?</t>
  </si>
  <si>
    <t>A</t>
  </si>
  <si>
    <t>B</t>
  </si>
  <si>
    <t>C</t>
  </si>
  <si>
    <t>D</t>
  </si>
  <si>
    <t>Sales Register (Bill-wise)</t>
  </si>
  <si>
    <t>( From 1-4-2020 to 31-3-2021 )</t>
  </si>
  <si>
    <t>S.No.</t>
  </si>
  <si>
    <t>Bill No</t>
  </si>
  <si>
    <t>Name &amp; Address of Dealer</t>
  </si>
  <si>
    <t>Bill Amount</t>
  </si>
  <si>
    <t>01</t>
  </si>
  <si>
    <t>29-05-2020</t>
  </si>
  <si>
    <t>BANK OF INDIA  CA</t>
  </si>
  <si>
    <t>02</t>
  </si>
  <si>
    <t>Cash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</si>
  <si>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</si>
  <si>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</si>
  <si>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</si>
  <si>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</si>
  <si>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</si>
  <si>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</si>
  <si>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</si>
  <si>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</si>
  <si>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</si>
  <si>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</si>
  <si>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</si>
  <si>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</si>
  <si>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</si>
  <si>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</si>
  <si>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</si>
  <si>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SAMSUNG SURE FINANCE</t>
  </si>
  <si>
    <t>HDB FINANCE</t>
  </si>
  <si>
    <t>27-03-2021</t>
  </si>
  <si>
    <t>30-03-2021</t>
  </si>
  <si>
    <t>31-03-2021</t>
  </si>
  <si>
    <t>SRI SAILAM TECHNOLOGY</t>
  </si>
  <si>
    <t>Dear Sir,</t>
  </si>
  <si>
    <t>It was a pleasure speaking with you.</t>
  </si>
  <si>
    <t>As per our conversation kindly share some demo videos of CA Foundation Law.</t>
  </si>
  <si>
    <t>Will get back to you again, once I will receive the mail.</t>
  </si>
  <si>
    <t>Pradeep</t>
  </si>
  <si>
    <t>Kumar</t>
  </si>
  <si>
    <t>Gupta</t>
  </si>
  <si>
    <t>Taxable</t>
  </si>
  <si>
    <t>CGST</t>
  </si>
  <si>
    <t>SGST</t>
  </si>
  <si>
    <t>xxxxxx Mobiles,</t>
  </si>
  <si>
    <t>S1710714</t>
  </si>
  <si>
    <t>314-APR20-HOUSING LOAN</t>
  </si>
  <si>
    <t>3,06,616.00DR</t>
  </si>
  <si>
    <t>S1713056</t>
  </si>
  <si>
    <t>000149006000087:Normal</t>
  </si>
  <si>
    <t>3,09,333.00DR</t>
  </si>
  <si>
    <t>S1738630</t>
  </si>
  <si>
    <t>314-MAY20-HOUSING LOAN</t>
  </si>
  <si>
    <t>3,07,333.00DR</t>
  </si>
  <si>
    <t>S1740693</t>
  </si>
  <si>
    <t>3,10,238.00DR</t>
  </si>
  <si>
    <t>S1772408</t>
  </si>
  <si>
    <t>3,13,049.00DR</t>
  </si>
  <si>
    <t>S1773622</t>
  </si>
  <si>
    <t>314-JUN20-HOUSING LOAN</t>
  </si>
  <si>
    <t>3,11,049.00DR</t>
  </si>
  <si>
    <t>S1799673</t>
  </si>
  <si>
    <t>314-JUL20-HOUSING LOAN</t>
  </si>
  <si>
    <t>3,09,049.00DR</t>
  </si>
  <si>
    <t>S1802704</t>
  </si>
  <si>
    <t>3,11,954.00DR</t>
  </si>
  <si>
    <t>S1833098</t>
  </si>
  <si>
    <t>3,14,859.00DR</t>
  </si>
  <si>
    <t>S1834028</t>
  </si>
  <si>
    <t>314-SEP20-HOUSING LOAN</t>
  </si>
  <si>
    <t>3,12,859.00DR</t>
  </si>
  <si>
    <t>EB1889</t>
  </si>
  <si>
    <t>SHRI ATISH CHANDRA SALA</t>
  </si>
  <si>
    <t>3,10,859.00DR</t>
  </si>
  <si>
    <t>S1865064</t>
  </si>
  <si>
    <t>3,13,670.00DR</t>
  </si>
  <si>
    <t>S1893918</t>
  </si>
  <si>
    <t>314-OCT20-HOUSING LOAN</t>
  </si>
  <si>
    <t>3,11,670.00DR</t>
  </si>
  <si>
    <t>S1895891</t>
  </si>
  <si>
    <t>3,14,575.00DR</t>
  </si>
  <si>
    <t>S1921939</t>
  </si>
  <si>
    <t>314-NOV20-HOUSING LOAN</t>
  </si>
  <si>
    <t>3,12,575.00DR</t>
  </si>
  <si>
    <t>S1923398</t>
  </si>
  <si>
    <t>3,15,386.00DR</t>
  </si>
  <si>
    <t>S1930202</t>
  </si>
  <si>
    <t>Ex-Gretia Intt.Payment</t>
  </si>
  <si>
    <t>3,15,117.69DR</t>
  </si>
  <si>
    <t>S1955215</t>
  </si>
  <si>
    <t>314-DEC20-HOUSING LOAN</t>
  </si>
  <si>
    <t>3,13,117.69DR</t>
  </si>
  <si>
    <t>S1956731</t>
  </si>
  <si>
    <t>3,16,022.69DR</t>
  </si>
  <si>
    <t>S1987422</t>
  </si>
  <si>
    <t>3,18,927.69DR</t>
  </si>
  <si>
    <t>S1992140</t>
  </si>
  <si>
    <t>314-JAN21-HOUSING LOAN</t>
  </si>
  <si>
    <t>3,16,927.69DR</t>
  </si>
  <si>
    <t>S2028192</t>
  </si>
  <si>
    <t>3,19,551.69DR</t>
  </si>
  <si>
    <t>S2046443</t>
  </si>
  <si>
    <t>314-FEB21-HOUSING LOAN</t>
  </si>
  <si>
    <t>3,17,551.69DR</t>
  </si>
  <si>
    <t>S2052859</t>
  </si>
  <si>
    <t>3,20,456.69DR</t>
  </si>
  <si>
    <t>S2058356</t>
  </si>
  <si>
    <t>314-MAR21-HOUSING LOAN</t>
  </si>
  <si>
    <t>3,18,456.69DR</t>
  </si>
  <si>
    <t xml:space="preserve">Paste special </t>
  </si>
  <si>
    <t>ADD</t>
  </si>
  <si>
    <t xml:space="preserve">Freight </t>
  </si>
  <si>
    <r>
      <rPr>
        <b/>
        <sz val="11"/>
        <color theme="1"/>
        <rFont val="Cambria"/>
        <family val="1"/>
        <scheme val="major"/>
      </rPr>
      <t>Exercise :-</t>
    </r>
    <r>
      <rPr>
        <sz val="11"/>
        <color theme="1"/>
        <rFont val="Cambria"/>
        <family val="1"/>
        <scheme val="major"/>
      </rPr>
      <t xml:space="preserve">
 Freight has not been added in Taxable value for GST calculation kindly find out Taxable value including Freight</t>
    </r>
  </si>
  <si>
    <t>Substract</t>
  </si>
  <si>
    <t>NAME</t>
  </si>
  <si>
    <t>TYPE</t>
  </si>
  <si>
    <t>PAN No</t>
  </si>
  <si>
    <t>Richa Bukhariya</t>
  </si>
  <si>
    <t>Salary</t>
  </si>
  <si>
    <t>Amit Jain</t>
  </si>
  <si>
    <t>Director Remuneration</t>
  </si>
  <si>
    <t>BBCPB7702M</t>
  </si>
  <si>
    <t>ATVPJ4631L</t>
  </si>
  <si>
    <t>BRPPB7702M</t>
  </si>
  <si>
    <t>Salary including Reimbusrsement of Expenses</t>
  </si>
  <si>
    <t>Reimbursement of Expenses</t>
  </si>
  <si>
    <r>
      <rPr>
        <b/>
        <sz val="11"/>
        <color theme="1"/>
        <rFont val="Cambria"/>
        <family val="1"/>
        <scheme val="major"/>
      </rPr>
      <t>Exercise :-</t>
    </r>
    <r>
      <rPr>
        <sz val="11"/>
        <color theme="1"/>
        <rFont val="Cambria"/>
        <family val="1"/>
        <scheme val="major"/>
      </rPr>
      <t xml:space="preserve">
Salary has been wrongly entered including Riembursement of expenses find out salary without Expenses</t>
    </r>
  </si>
  <si>
    <t>Multiply</t>
  </si>
  <si>
    <r>
      <rPr>
        <b/>
        <sz val="11"/>
        <color theme="1"/>
        <rFont val="Cambria"/>
        <family val="1"/>
        <scheme val="major"/>
      </rPr>
      <t>Exercise :-</t>
    </r>
    <r>
      <rPr>
        <sz val="11"/>
        <color theme="1"/>
        <rFont val="Cambria"/>
        <family val="1"/>
        <scheme val="major"/>
      </rPr>
      <t xml:space="preserve">
 Convert monthly salary into yearly salary</t>
    </r>
  </si>
  <si>
    <t>Month of Service</t>
  </si>
  <si>
    <t>Note No-4 Trade Receivables</t>
  </si>
  <si>
    <t>TOTAL</t>
  </si>
  <si>
    <t>Amount as on 2021</t>
  </si>
  <si>
    <t>Amount as on 2020</t>
  </si>
  <si>
    <t>anil kumar maurya</t>
  </si>
  <si>
    <t>Divya Prakash singh</t>
  </si>
  <si>
    <t>om Enterprises</t>
  </si>
  <si>
    <t>hari kuswaha</t>
  </si>
  <si>
    <t>pradeep kumar vishwakarma</t>
  </si>
  <si>
    <t>om cement agencies</t>
  </si>
  <si>
    <t>patel tiles and marbles sanitary</t>
  </si>
  <si>
    <t>shivangi hardware</t>
  </si>
  <si>
    <r>
      <t xml:space="preserve">Exercise :- Convert data in to </t>
    </r>
    <r>
      <rPr>
        <b/>
        <i/>
        <sz val="22"/>
        <color theme="1"/>
        <rFont val="Cambria"/>
        <family val="1"/>
        <scheme val="major"/>
      </rPr>
      <t>UPPER</t>
    </r>
    <r>
      <rPr>
        <sz val="16"/>
        <color theme="1"/>
        <rFont val="Cambria"/>
        <family val="1"/>
        <scheme val="major"/>
      </rPr>
      <t xml:space="preserve"> case</t>
    </r>
  </si>
  <si>
    <r>
      <t xml:space="preserve">Exercise :- Convert data in to </t>
    </r>
    <r>
      <rPr>
        <b/>
        <sz val="24"/>
        <color theme="1"/>
        <rFont val="Cambria"/>
        <family val="1"/>
        <scheme val="major"/>
      </rPr>
      <t>lower</t>
    </r>
    <r>
      <rPr>
        <sz val="16"/>
        <color theme="1"/>
        <rFont val="Cambria"/>
        <family val="1"/>
        <scheme val="major"/>
      </rPr>
      <t xml:space="preserve"> case</t>
    </r>
  </si>
  <si>
    <r>
      <t xml:space="preserve">Exercise :- Convert data in to </t>
    </r>
    <r>
      <rPr>
        <b/>
        <sz val="24"/>
        <color theme="1"/>
        <rFont val="Cambria"/>
        <family val="1"/>
        <scheme val="major"/>
      </rPr>
      <t>Proper</t>
    </r>
    <r>
      <rPr>
        <sz val="16"/>
        <color theme="1"/>
        <rFont val="Cambria"/>
        <family val="1"/>
        <scheme val="major"/>
      </rPr>
      <t xml:space="preserve"> case</t>
    </r>
  </si>
  <si>
    <t>Format Painter</t>
  </si>
  <si>
    <t>Om prakash Singh</t>
  </si>
  <si>
    <t>Apply Format Painter in selected Cell</t>
  </si>
  <si>
    <t>Step-1</t>
  </si>
  <si>
    <t>Ctrl+F</t>
  </si>
  <si>
    <t>Step- 2</t>
  </si>
  <si>
    <t>Find all</t>
  </si>
  <si>
    <t>Step-3</t>
  </si>
  <si>
    <t>Ctrl+A in below all find outs</t>
  </si>
  <si>
    <t>Step -4</t>
  </si>
  <si>
    <t>Format as per your need</t>
  </si>
  <si>
    <t>Advance select</t>
  </si>
  <si>
    <r>
      <rPr>
        <b/>
        <sz val="16"/>
        <color theme="1"/>
        <rFont val="Cambria"/>
        <family val="1"/>
        <scheme val="major"/>
      </rPr>
      <t>Exercise :</t>
    </r>
    <r>
      <rPr>
        <sz val="16"/>
        <color theme="1"/>
        <rFont val="Cambria"/>
        <family val="1"/>
        <scheme val="major"/>
      </rPr>
      <t>-
 Data wrongly filed in Date and bill no coloumn kindly rectify using drag the contet</t>
    </r>
  </si>
  <si>
    <t xml:space="preserve">Click +Shift </t>
  </si>
  <si>
    <t>Plavce of Supply</t>
  </si>
  <si>
    <t>POS</t>
  </si>
  <si>
    <t>35-ANDAMAN AND NICOBAR</t>
  </si>
  <si>
    <t>37-ANDHRA PRADESH</t>
  </si>
  <si>
    <t>12-ARUNACHAL PRADESH</t>
  </si>
  <si>
    <t>18-ASSAM</t>
  </si>
  <si>
    <t>10-BIHAR</t>
  </si>
  <si>
    <t>04-CHANDIGARH</t>
  </si>
  <si>
    <t>22-CHHATTISGARH</t>
  </si>
  <si>
    <t>26-DADRA AND NAGAR HAVELI</t>
  </si>
  <si>
    <t>25-DAMAN AND DIU</t>
  </si>
  <si>
    <t>07-DELHI</t>
  </si>
  <si>
    <t>30-GOA</t>
  </si>
  <si>
    <t>24-GUJARAT</t>
  </si>
  <si>
    <t>06-HARYANA</t>
  </si>
  <si>
    <t>02-HIMACHAL PRADESH</t>
  </si>
  <si>
    <t>01-JAMMU AND KASHMIR</t>
  </si>
  <si>
    <t>20-JHARKHAND</t>
  </si>
  <si>
    <t>29-KARNATAKA</t>
  </si>
  <si>
    <t>32-KERALA</t>
  </si>
  <si>
    <t>31-LAKSHADWEEP</t>
  </si>
  <si>
    <t>38-Ladakh</t>
  </si>
  <si>
    <t>23-MADHYA PRADESH</t>
  </si>
  <si>
    <t xml:space="preserve">27-MAHARASHTRA </t>
  </si>
  <si>
    <t>14-MANIPUR</t>
  </si>
  <si>
    <t>17-MEGHALAYA</t>
  </si>
  <si>
    <t>15-MIZORAM</t>
  </si>
  <si>
    <t>13-NAGALAND</t>
  </si>
  <si>
    <t>21-ODISHA</t>
  </si>
  <si>
    <t>99-OVERSEAS</t>
  </si>
  <si>
    <t>34-PUDUCHERRY</t>
  </si>
  <si>
    <t>03-PUNJAB</t>
  </si>
  <si>
    <t>08-RAJASTHAN</t>
  </si>
  <si>
    <t>11-SIKKIM</t>
  </si>
  <si>
    <t>33-TAMIL NADU</t>
  </si>
  <si>
    <t>36-TELANGANA</t>
  </si>
  <si>
    <t>16-TRIPURA</t>
  </si>
  <si>
    <t>09-UTTAR PRADESH</t>
  </si>
  <si>
    <t>05-UTTARAKHAND</t>
  </si>
  <si>
    <t>19-WEST BENGAL</t>
  </si>
  <si>
    <t>97-OTHER TERRITORY</t>
  </si>
  <si>
    <t>Place of Supply</t>
  </si>
  <si>
    <t>Apply Data Validation in Place of Supply coloumn</t>
  </si>
  <si>
    <t>Hide the source data</t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</si>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</sst>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3" formatCode="_-* #,##0.00_-;\-* #,##0.00_-;_-* &quot;-&quot;??_-;_-@_-"/>
    <numFmt numFmtId="164" formatCode="[$-409]d\-mmm\-yy;@"/>
    <numFmt numFmtId="165" formatCode="[$Rs.-4009]\ #,##0.00"/>
    <numFmt numFmtId="166" formatCode="_ * #,##0.00_ ;_ * \-#,##0.00_ ;_ * &quot;-&quot;??_ ;_ @_ "/>
    <numFmt numFmtId="167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u/>
      <sz val="16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i/>
      <sz val="22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  <font>
      <i/>
      <u/>
      <sz val="14"/>
      <color rgb="FFFF0000"/>
      <name val="Bodoni MT Black"/>
      <family val="1"/>
    </font>
    <font>
      <b/>
      <sz val="16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C2E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0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15" fontId="0" fillId="2" borderId="1" xfId="0" quotePrefix="1" applyNumberFormat="1" applyFill="1" applyBorder="1"/>
    <xf numFmtId="0" fontId="1" fillId="0" borderId="1" xfId="0" applyFont="1" applyBorder="1"/>
    <xf numFmtId="4" fontId="1" fillId="0" borderId="1" xfId="0" applyNumberFormat="1" applyFont="1" applyBorder="1"/>
    <xf numFmtId="3" fontId="0" fillId="0" borderId="0" xfId="0" applyNumberFormat="1"/>
    <xf numFmtId="14" fontId="0" fillId="0" borderId="1" xfId="0" applyNumberFormat="1" applyBorder="1"/>
    <xf numFmtId="0" fontId="0" fillId="0" borderId="0" xfId="0" applyNumberFormat="1"/>
    <xf numFmtId="0" fontId="0" fillId="0" borderId="0" xfId="0" quotePrefix="1" applyFill="1"/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quotePrefix="1" applyNumberFormat="1" applyBorder="1" applyAlignment="1">
      <alignment horizontal="right"/>
    </xf>
    <xf numFmtId="0" fontId="0" fillId="0" borderId="1" xfId="0" quotePrefix="1" applyNumberFormat="1" applyBorder="1" applyAlignment="1">
      <alignment horizontal="center"/>
    </xf>
    <xf numFmtId="0" fontId="0" fillId="0" borderId="1" xfId="0" quotePrefix="1" applyNumberFormat="1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0" fillId="3" borderId="1" xfId="0" quotePrefix="1" applyNumberFormat="1" applyFill="1" applyBorder="1" applyAlignment="1">
      <alignment horizontal="left"/>
    </xf>
    <xf numFmtId="2" fontId="0" fillId="0" borderId="1" xfId="0" applyNumberFormat="1" applyBorder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4" borderId="0" xfId="0" applyFont="1" applyFill="1"/>
    <xf numFmtId="0" fontId="6" fillId="4" borderId="0" xfId="0" applyFont="1" applyFill="1"/>
    <xf numFmtId="0" fontId="9" fillId="5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1" fillId="0" borderId="1" xfId="0" applyFont="1" applyFill="1" applyBorder="1"/>
    <xf numFmtId="0" fontId="12" fillId="0" borderId="1" xfId="0" applyFont="1" applyFill="1" applyBorder="1"/>
    <xf numFmtId="164" fontId="12" fillId="0" borderId="1" xfId="0" applyNumberFormat="1" applyFont="1" applyFill="1" applyBorder="1"/>
    <xf numFmtId="165" fontId="12" fillId="0" borderId="1" xfId="0" applyNumberFormat="1" applyFont="1" applyFill="1" applyBorder="1"/>
    <xf numFmtId="0" fontId="11" fillId="0" borderId="1" xfId="0" applyFont="1" applyFill="1" applyBorder="1" applyAlignment="1">
      <alignment wrapText="1"/>
    </xf>
    <xf numFmtId="43" fontId="12" fillId="0" borderId="1" xfId="1" applyFont="1" applyFill="1" applyBorder="1"/>
    <xf numFmtId="43" fontId="0" fillId="0" borderId="0" xfId="0" applyNumberFormat="1"/>
    <xf numFmtId="0" fontId="13" fillId="0" borderId="0" xfId="0" applyFont="1" applyBorder="1" applyAlignment="1">
      <alignment horizontal="left" vertical="top" wrapText="1"/>
    </xf>
    <xf numFmtId="166" fontId="14" fillId="0" borderId="0" xfId="0" applyNumberFormat="1" applyFont="1" applyBorder="1" applyAlignment="1">
      <alignment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167" fontId="14" fillId="0" borderId="7" xfId="0" applyNumberFormat="1" applyFont="1" applyBorder="1" applyAlignment="1">
      <alignment vertical="top" wrapText="1"/>
    </xf>
    <xf numFmtId="167" fontId="14" fillId="0" borderId="8" xfId="0" applyNumberFormat="1" applyFont="1" applyBorder="1" applyAlignment="1">
      <alignment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167" fontId="14" fillId="0" borderId="10" xfId="0" applyNumberFormat="1" applyFont="1" applyBorder="1" applyAlignment="1">
      <alignment vertical="top" wrapText="1"/>
    </xf>
    <xf numFmtId="167" fontId="14" fillId="0" borderId="11" xfId="0" applyNumberFormat="1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167" fontId="13" fillId="0" borderId="13" xfId="0" applyNumberFormat="1" applyFont="1" applyBorder="1" applyAlignment="1">
      <alignment vertical="top" wrapText="1"/>
    </xf>
    <xf numFmtId="167" fontId="13" fillId="0" borderId="14" xfId="0" applyNumberFormat="1" applyFont="1" applyBorder="1" applyAlignment="1">
      <alignment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15" fillId="5" borderId="0" xfId="0" applyFont="1" applyFill="1" applyAlignment="1">
      <alignment horizontal="left"/>
    </xf>
    <xf numFmtId="0" fontId="17" fillId="5" borderId="0" xfId="0" applyFont="1" applyFill="1" applyAlignment="1">
      <alignment horizontal="left"/>
    </xf>
    <xf numFmtId="0" fontId="20" fillId="0" borderId="9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14" fillId="6" borderId="9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167" fontId="14" fillId="6" borderId="10" xfId="0" applyNumberFormat="1" applyFont="1" applyFill="1" applyBorder="1" applyAlignment="1">
      <alignment vertical="top" wrapText="1"/>
    </xf>
    <xf numFmtId="0" fontId="16" fillId="5" borderId="0" xfId="0" applyFont="1" applyFill="1" applyAlignment="1">
      <alignment horizontal="center"/>
    </xf>
    <xf numFmtId="0" fontId="15" fillId="5" borderId="0" xfId="0" applyFont="1" applyFill="1" applyAlignment="1">
      <alignment horizontal="left" wrapText="1"/>
    </xf>
    <xf numFmtId="0" fontId="0" fillId="0" borderId="0" xfId="0" applyNumberFormat="1" applyFill="1" applyBorder="1" applyAlignment="1">
      <alignment horizontal="center"/>
    </xf>
    <xf numFmtId="0" fontId="12" fillId="7" borderId="0" xfId="0" applyFont="1" applyFill="1"/>
    <xf numFmtId="0" fontId="12" fillId="0" borderId="0" xfId="0" applyFont="1"/>
    <xf numFmtId="0" fontId="17" fillId="5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jpg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9</xdr:row>
      <xdr:rowOff>95250</xdr:rowOff>
    </xdr:from>
    <xdr:to>
      <xdr:col>11</xdr:col>
      <xdr:colOff>514350</xdr:colOff>
      <xdr:row>22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809750"/>
          <a:ext cx="1809750" cy="2533650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2</xdr:row>
      <xdr:rowOff>76200</xdr:rowOff>
    </xdr:from>
    <xdr:to>
      <xdr:col>15</xdr:col>
      <xdr:colOff>523875</xdr:colOff>
      <xdr:row>9</xdr:row>
      <xdr:rowOff>47625</xdr:rowOff>
    </xdr:to>
    <xdr:sp macro="" textlink="">
      <xdr:nvSpPr>
        <xdr:cNvPr id="4" name="Oval 3"/>
        <xdr:cNvSpPr/>
      </xdr:nvSpPr>
      <xdr:spPr>
        <a:xfrm>
          <a:off x="8467725" y="457200"/>
          <a:ext cx="2333625" cy="1304925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100"/>
            <a:t>Bank</a:t>
          </a:r>
          <a:r>
            <a:rPr lang="en-IN" sz="1100" baseline="0"/>
            <a:t> of India 13800</a:t>
          </a:r>
        </a:p>
        <a:p>
          <a:pPr algn="l"/>
          <a:r>
            <a:rPr lang="en-IN" sz="1100" baseline="0"/>
            <a:t>Cash 10800</a:t>
          </a:r>
        </a:p>
        <a:p>
          <a:pPr algn="l"/>
          <a:r>
            <a:rPr lang="en-IN" sz="1100" baseline="0"/>
            <a:t>cash 7700</a:t>
          </a:r>
        </a:p>
        <a:p>
          <a:pPr algn="l"/>
          <a:r>
            <a:rPr lang="en-IN" sz="1100" baseline="0"/>
            <a:t>cash 73600</a:t>
          </a:r>
        </a:p>
        <a:p>
          <a:pPr algn="l"/>
          <a:r>
            <a:rPr lang="en-IN" sz="1100" baseline="0"/>
            <a:t>Ramesh  460...................</a:t>
          </a:r>
        </a:p>
        <a:p>
          <a:pPr algn="l"/>
          <a:endParaRPr lang="en-IN" sz="1100"/>
        </a:p>
      </xdr:txBody>
    </xdr:sp>
    <xdr:clientData/>
  </xdr:twoCellAnchor>
  <xdr:twoCellAnchor>
    <xdr:from>
      <xdr:col>11</xdr:col>
      <xdr:colOff>314325</xdr:colOff>
      <xdr:row>7</xdr:row>
      <xdr:rowOff>114300</xdr:rowOff>
    </xdr:from>
    <xdr:to>
      <xdr:col>12</xdr:col>
      <xdr:colOff>66675</xdr:colOff>
      <xdr:row>9</xdr:row>
      <xdr:rowOff>57150</xdr:rowOff>
    </xdr:to>
    <xdr:sp macro="" textlink="">
      <xdr:nvSpPr>
        <xdr:cNvPr id="5" name="Oval 4"/>
        <xdr:cNvSpPr/>
      </xdr:nvSpPr>
      <xdr:spPr>
        <a:xfrm>
          <a:off x="8153400" y="1447800"/>
          <a:ext cx="361950" cy="32385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10</xdr:row>
          <xdr:rowOff>133350</xdr:rowOff>
        </xdr:from>
        <xdr:to>
          <xdr:col>4</xdr:col>
          <xdr:colOff>485775</xdr:colOff>
          <xdr:row>17</xdr:row>
          <xdr:rowOff>142875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$L$5:$O$11" spid="_x0000_s639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2190750"/>
              <a:ext cx="2828925" cy="13430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0</xdr:col>
      <xdr:colOff>209132</xdr:colOff>
      <xdr:row>0</xdr:row>
      <xdr:rowOff>142875</xdr:rowOff>
    </xdr:from>
    <xdr:to>
      <xdr:col>4</xdr:col>
      <xdr:colOff>438150</xdr:colOff>
      <xdr:row>9</xdr:row>
      <xdr:rowOff>28574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132" y="142875"/>
          <a:ext cx="2667418" cy="1752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0</xdr:rowOff>
        </xdr:from>
        <xdr:to>
          <xdr:col>5</xdr:col>
          <xdr:colOff>95250</xdr:colOff>
          <xdr:row>19</xdr:row>
          <xdr:rowOff>9525</xdr:rowOff>
        </xdr:to>
        <xdr:pic>
          <xdr:nvPicPr>
            <xdr:cNvPr id="4" name="Picture 3"/>
            <xdr:cNvPicPr>
              <a:picLocks noChangeAspect="1" noChangeArrowheads="1"/>
              <a:extLst>
                <a:ext uri="{84589F7E-364E-4C9E-8A38-B11213B215E9}">
                  <a14:cameraTool cellRange="$K$7:$L$10" spid="_x0000_s639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04850" y="3009900"/>
              <a:ext cx="2438400" cy="7715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</xdr:row>
          <xdr:rowOff>38100</xdr:rowOff>
        </xdr:from>
        <xdr:to>
          <xdr:col>6</xdr:col>
          <xdr:colOff>95250</xdr:colOff>
          <xdr:row>19</xdr:row>
          <xdr:rowOff>47625</xdr:rowOff>
        </xdr:to>
        <xdr:pic>
          <xdr:nvPicPr>
            <xdr:cNvPr id="5" name="Picture 4"/>
            <xdr:cNvPicPr>
              <a:picLocks noChangeAspect="1" noChangeArrowheads="1"/>
              <a:extLst>
                <a:ext uri="{84589F7E-364E-4C9E-8A38-B11213B215E9}">
                  <a14:cameraTool cellRange="$K$8:$L$9" spid="_x0000_s6397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314450" y="3429000"/>
              <a:ext cx="2438400" cy="3905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name="atish chandra yadav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="145" zoomScaleNormal="145" workbookViewId="0">
      <selection activeCell="A2" sqref="A2"/>
    </sheetView>
  </sheetViews>
  <sheetFormatPr defaultRowHeight="15" x14ac:dyDescent="0.25"/>
  <cols>
    <col min="1" max="1" width="10.85546875" bestFit="1" customWidth="1"/>
    <col min="2" max="2" width="13.28515625" bestFit="1" customWidth="1"/>
    <col min="3" max="3" width="11.5703125" bestFit="1" customWidth="1"/>
    <col min="4" max="5" width="30.85546875" bestFit="1" customWidth="1"/>
    <col min="6" max="6" width="15.140625" bestFit="1" customWidth="1"/>
  </cols>
  <sheetData>
    <row r="1" spans="1:6" x14ac:dyDescent="0.25">
      <c r="A1" s="2" t="s">
        <v>8</v>
      </c>
      <c r="B1" s="2" t="s">
        <v>9</v>
      </c>
      <c r="C1" s="2" t="s">
        <v>10</v>
      </c>
      <c r="D1" s="2" t="s">
        <v>59</v>
      </c>
      <c r="E1" s="2" t="s">
        <v>60</v>
      </c>
      <c r="F1" s="2" t="s">
        <v>61</v>
      </c>
    </row>
    <row r="2" spans="1:6" x14ac:dyDescent="0.25">
      <c r="A2" s="13" t="s">
        <v>11</v>
      </c>
      <c r="B2" s="13" t="s">
        <v>12</v>
      </c>
      <c r="C2" s="13" t="s">
        <v>13</v>
      </c>
      <c r="D2" s="13"/>
      <c r="E2" s="13"/>
    </row>
    <row r="3" spans="1:6" x14ac:dyDescent="0.25">
      <c r="A3" s="13" t="s">
        <v>14</v>
      </c>
      <c r="B3" s="13" t="s">
        <v>15</v>
      </c>
      <c r="C3" s="13" t="s">
        <v>16</v>
      </c>
      <c r="D3" s="13"/>
      <c r="E3" s="13"/>
    </row>
    <row r="4" spans="1:6" x14ac:dyDescent="0.25">
      <c r="A4" s="13" t="s">
        <v>17</v>
      </c>
      <c r="B4" s="13" t="s">
        <v>18</v>
      </c>
      <c r="C4" s="13" t="s">
        <v>19</v>
      </c>
      <c r="D4" s="13"/>
      <c r="E4" s="13"/>
    </row>
    <row r="5" spans="1:6" x14ac:dyDescent="0.25">
      <c r="A5" s="13" t="s">
        <v>20</v>
      </c>
      <c r="B5" s="13" t="s">
        <v>21</v>
      </c>
      <c r="C5" s="13" t="s">
        <v>22</v>
      </c>
      <c r="D5" s="13"/>
      <c r="E5" s="13"/>
    </row>
    <row r="6" spans="1:6" x14ac:dyDescent="0.25">
      <c r="A6" s="13" t="s">
        <v>23</v>
      </c>
      <c r="B6" s="13" t="s">
        <v>24</v>
      </c>
      <c r="C6" s="13" t="s">
        <v>25</v>
      </c>
      <c r="D6" s="13"/>
      <c r="E6" s="13"/>
    </row>
    <row r="7" spans="1:6" x14ac:dyDescent="0.25">
      <c r="A7" s="13" t="s">
        <v>26</v>
      </c>
      <c r="B7" s="13" t="s">
        <v>27</v>
      </c>
      <c r="C7" s="13" t="s">
        <v>28</v>
      </c>
      <c r="D7" s="13"/>
      <c r="E7" s="13"/>
    </row>
    <row r="8" spans="1:6" x14ac:dyDescent="0.25">
      <c r="A8" s="13" t="s">
        <v>29</v>
      </c>
      <c r="B8" s="13" t="s">
        <v>30</v>
      </c>
      <c r="C8" s="13" t="s">
        <v>31</v>
      </c>
      <c r="D8" s="13"/>
      <c r="E8" s="13"/>
    </row>
    <row r="9" spans="1:6" x14ac:dyDescent="0.25">
      <c r="A9" s="13" t="s">
        <v>21</v>
      </c>
      <c r="B9" s="13" t="s">
        <v>32</v>
      </c>
      <c r="C9" s="13" t="s">
        <v>33</v>
      </c>
      <c r="D9" s="13"/>
      <c r="E9" s="13"/>
    </row>
    <row r="10" spans="1:6" x14ac:dyDescent="0.25">
      <c r="A10" s="13" t="s">
        <v>34</v>
      </c>
      <c r="B10" s="13" t="s">
        <v>35</v>
      </c>
      <c r="C10" s="13" t="s">
        <v>36</v>
      </c>
      <c r="D10" s="13"/>
      <c r="E10" s="13"/>
    </row>
    <row r="11" spans="1:6" x14ac:dyDescent="0.25">
      <c r="A11" s="13" t="s">
        <v>37</v>
      </c>
      <c r="B11" s="13" t="s">
        <v>38</v>
      </c>
      <c r="C11" s="13" t="s">
        <v>39</v>
      </c>
      <c r="D11" s="13"/>
      <c r="E11" s="13"/>
    </row>
    <row r="12" spans="1:6" x14ac:dyDescent="0.25">
      <c r="A12" s="13" t="s">
        <v>40</v>
      </c>
      <c r="B12" s="13" t="s">
        <v>41</v>
      </c>
      <c r="C12" s="13" t="s">
        <v>42</v>
      </c>
      <c r="D12" s="13"/>
      <c r="E12" s="13"/>
    </row>
    <row r="13" spans="1:6" x14ac:dyDescent="0.25">
      <c r="A13" s="13" t="s">
        <v>43</v>
      </c>
      <c r="B13" s="13" t="s">
        <v>44</v>
      </c>
      <c r="C13" s="13" t="s">
        <v>45</v>
      </c>
      <c r="D13" s="13"/>
      <c r="E13" s="13"/>
    </row>
    <row r="14" spans="1:6" x14ac:dyDescent="0.25">
      <c r="A14" s="13" t="s">
        <v>46</v>
      </c>
      <c r="B14" s="13" t="s">
        <v>47</v>
      </c>
      <c r="C14" s="13" t="s">
        <v>48</v>
      </c>
      <c r="D14" s="13"/>
      <c r="E14" s="13"/>
    </row>
    <row r="15" spans="1:6" x14ac:dyDescent="0.25">
      <c r="A15" s="13" t="s">
        <v>40</v>
      </c>
      <c r="B15" s="13" t="s">
        <v>49</v>
      </c>
      <c r="C15" s="13" t="s">
        <v>50</v>
      </c>
      <c r="D15" s="13"/>
      <c r="E15" s="13"/>
    </row>
    <row r="16" spans="1:6" x14ac:dyDescent="0.25">
      <c r="A16" s="13" t="s">
        <v>51</v>
      </c>
      <c r="B16" s="13" t="s">
        <v>52</v>
      </c>
      <c r="C16" s="13" t="s">
        <v>53</v>
      </c>
      <c r="D16" s="13"/>
      <c r="E16" s="13"/>
    </row>
    <row r="17" spans="1:5" x14ac:dyDescent="0.25">
      <c r="A17" s="13" t="s">
        <v>27</v>
      </c>
      <c r="B17" s="13" t="s">
        <v>54</v>
      </c>
      <c r="C17" s="13" t="s">
        <v>55</v>
      </c>
      <c r="D17" s="13"/>
      <c r="E17" s="13"/>
    </row>
    <row r="18" spans="1:5" x14ac:dyDescent="0.25">
      <c r="A18" s="13" t="s">
        <v>56</v>
      </c>
      <c r="B18" s="13" t="s">
        <v>57</v>
      </c>
      <c r="C18" s="13" t="s">
        <v>58</v>
      </c>
      <c r="D18" s="13"/>
      <c r="E18" s="13"/>
    </row>
    <row r="19" spans="1:5" x14ac:dyDescent="0.25">
      <c r="C19" s="16"/>
    </row>
    <row r="21" spans="1:5" x14ac:dyDescent="0.25">
      <c r="D21" s="15"/>
    </row>
    <row r="22" spans="1:5" x14ac:dyDescent="0.25">
      <c r="C22" s="15"/>
    </row>
    <row r="55" spans="4:4" x14ac:dyDescent="0.25">
      <c r="D55" s="15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2" workbookViewId="0">
      <selection activeCell="K19" sqref="K19"/>
    </sheetView>
  </sheetViews>
  <sheetFormatPr defaultRowHeight="15" x14ac:dyDescent="0.25"/>
  <cols>
    <col min="1" max="1" width="5.7109375" bestFit="1" customWidth="1"/>
    <col min="2" max="2" width="13.7109375" customWidth="1"/>
    <col min="3" max="3" width="17.28515625" customWidth="1"/>
    <col min="4" max="4" width="24.85546875" bestFit="1" customWidth="1"/>
    <col min="5" max="5" width="8.5703125" bestFit="1" customWidth="1"/>
    <col min="6" max="6" width="7.7109375" bestFit="1" customWidth="1"/>
    <col min="7" max="8" width="7.5703125" bestFit="1" customWidth="1"/>
  </cols>
  <sheetData>
    <row r="1" spans="1:8" ht="81.75" customHeight="1" x14ac:dyDescent="0.3">
      <c r="A1" s="75" t="s">
        <v>221</v>
      </c>
      <c r="B1" s="75"/>
      <c r="C1" s="75"/>
      <c r="D1" s="75"/>
      <c r="E1" s="75"/>
      <c r="F1" s="75"/>
      <c r="G1" s="75"/>
      <c r="H1" s="75"/>
    </row>
    <row r="3" spans="1:8" x14ac:dyDescent="0.25">
      <c r="A3" s="18" t="s">
        <v>68</v>
      </c>
      <c r="B3" s="18" t="s">
        <v>69</v>
      </c>
      <c r="C3" s="18" t="s">
        <v>7</v>
      </c>
      <c r="D3" s="18" t="s">
        <v>70</v>
      </c>
      <c r="E3" s="18" t="s">
        <v>105</v>
      </c>
      <c r="F3" s="18" t="s">
        <v>175</v>
      </c>
      <c r="G3" s="18" t="s">
        <v>106</v>
      </c>
      <c r="H3" s="18" t="s">
        <v>107</v>
      </c>
    </row>
    <row r="4" spans="1:8" x14ac:dyDescent="0.25">
      <c r="A4" s="20">
        <v>1</v>
      </c>
      <c r="B4" s="21" t="s">
        <v>73</v>
      </c>
      <c r="C4" s="21" t="s">
        <v>72</v>
      </c>
      <c r="D4" s="22" t="s">
        <v>74</v>
      </c>
      <c r="E4" s="23">
        <v>11694.92</v>
      </c>
      <c r="F4" s="23">
        <v>500</v>
      </c>
      <c r="G4" s="23">
        <f>+E4*6%</f>
        <v>701.6952</v>
      </c>
      <c r="H4" s="23">
        <f>+G4</f>
        <v>701.6952</v>
      </c>
    </row>
    <row r="5" spans="1:8" x14ac:dyDescent="0.25">
      <c r="A5" s="20">
        <v>2</v>
      </c>
      <c r="B5" s="21" t="s">
        <v>73</v>
      </c>
      <c r="C5" s="21" t="s">
        <v>75</v>
      </c>
      <c r="D5" s="22" t="s">
        <v>76</v>
      </c>
      <c r="E5" s="23">
        <v>9152.5400000000009</v>
      </c>
      <c r="F5" s="23">
        <v>400</v>
      </c>
      <c r="G5" s="23">
        <f t="shared" ref="G5:G19" si="0">+E5*6%</f>
        <v>549.15240000000006</v>
      </c>
      <c r="H5" s="23">
        <f t="shared" ref="H5:H19" si="1">+G5</f>
        <v>549.15240000000006</v>
      </c>
    </row>
    <row r="6" spans="1:8" x14ac:dyDescent="0.25">
      <c r="A6" s="20">
        <v>3</v>
      </c>
      <c r="B6" s="21" t="s">
        <v>73</v>
      </c>
      <c r="C6" s="21" t="s">
        <v>77</v>
      </c>
      <c r="D6" s="22" t="s">
        <v>76</v>
      </c>
      <c r="E6" s="23">
        <v>6525.42</v>
      </c>
      <c r="F6" s="23">
        <v>250</v>
      </c>
      <c r="G6" s="23">
        <f t="shared" si="0"/>
        <v>391.52519999999998</v>
      </c>
      <c r="H6" s="23">
        <f t="shared" si="1"/>
        <v>391.52519999999998</v>
      </c>
    </row>
    <row r="7" spans="1:8" x14ac:dyDescent="0.25">
      <c r="A7" s="20">
        <v>4</v>
      </c>
      <c r="B7" s="21" t="s">
        <v>73</v>
      </c>
      <c r="C7" s="21" t="s">
        <v>78</v>
      </c>
      <c r="D7" s="22" t="s">
        <v>76</v>
      </c>
      <c r="E7" s="23">
        <v>62372.88</v>
      </c>
      <c r="F7" s="23">
        <v>650</v>
      </c>
      <c r="G7" s="23">
        <f t="shared" si="0"/>
        <v>3742.3727999999996</v>
      </c>
      <c r="H7" s="23">
        <f t="shared" si="1"/>
        <v>3742.3727999999996</v>
      </c>
    </row>
    <row r="8" spans="1:8" x14ac:dyDescent="0.25">
      <c r="A8" s="20">
        <v>5</v>
      </c>
      <c r="B8" s="21" t="s">
        <v>73</v>
      </c>
      <c r="C8" s="21" t="s">
        <v>79</v>
      </c>
      <c r="D8" s="22" t="s">
        <v>76</v>
      </c>
      <c r="E8" s="23">
        <v>389.84</v>
      </c>
      <c r="F8" s="23">
        <v>850</v>
      </c>
      <c r="G8" s="23">
        <f t="shared" si="0"/>
        <v>23.390399999999996</v>
      </c>
      <c r="H8" s="23">
        <f t="shared" si="1"/>
        <v>23.390399999999996</v>
      </c>
    </row>
    <row r="9" spans="1:8" x14ac:dyDescent="0.25">
      <c r="A9" s="20">
        <v>6</v>
      </c>
      <c r="B9" s="21" t="s">
        <v>94</v>
      </c>
      <c r="C9" s="21" t="s">
        <v>80</v>
      </c>
      <c r="D9" s="22" t="s">
        <v>92</v>
      </c>
      <c r="E9" s="23">
        <v>22203.38</v>
      </c>
      <c r="F9" s="23">
        <v>260</v>
      </c>
      <c r="G9" s="23">
        <f t="shared" si="0"/>
        <v>1332.2028</v>
      </c>
      <c r="H9" s="23">
        <f t="shared" si="1"/>
        <v>1332.2028</v>
      </c>
    </row>
    <row r="10" spans="1:8" x14ac:dyDescent="0.25">
      <c r="A10" s="20">
        <v>7</v>
      </c>
      <c r="B10" s="21" t="s">
        <v>94</v>
      </c>
      <c r="C10" s="21" t="s">
        <v>81</v>
      </c>
      <c r="D10" s="22" t="s">
        <v>76</v>
      </c>
      <c r="E10" s="23">
        <v>1525.42</v>
      </c>
      <c r="F10" s="23">
        <v>580</v>
      </c>
      <c r="G10" s="23">
        <f t="shared" si="0"/>
        <v>91.525199999999998</v>
      </c>
      <c r="H10" s="23">
        <f t="shared" si="1"/>
        <v>91.525199999999998</v>
      </c>
    </row>
    <row r="11" spans="1:8" x14ac:dyDescent="0.25">
      <c r="A11" s="20">
        <v>8</v>
      </c>
      <c r="B11" s="21" t="s">
        <v>94</v>
      </c>
      <c r="C11" s="21" t="s">
        <v>82</v>
      </c>
      <c r="D11" s="22" t="s">
        <v>76</v>
      </c>
      <c r="E11" s="23">
        <v>7923.72</v>
      </c>
      <c r="F11" s="23">
        <v>5450</v>
      </c>
      <c r="G11" s="23">
        <f t="shared" si="0"/>
        <v>475.42320000000001</v>
      </c>
      <c r="H11" s="23">
        <f t="shared" si="1"/>
        <v>475.42320000000001</v>
      </c>
    </row>
    <row r="12" spans="1:8" x14ac:dyDescent="0.25">
      <c r="A12" s="20">
        <v>9</v>
      </c>
      <c r="B12" s="21" t="s">
        <v>94</v>
      </c>
      <c r="C12" s="21" t="s">
        <v>83</v>
      </c>
      <c r="D12" s="22" t="s">
        <v>92</v>
      </c>
      <c r="E12" s="23">
        <v>29491.52</v>
      </c>
      <c r="F12" s="23">
        <v>5450</v>
      </c>
      <c r="G12" s="23">
        <f t="shared" si="0"/>
        <v>1769.4911999999999</v>
      </c>
      <c r="H12" s="23">
        <f t="shared" si="1"/>
        <v>1769.4911999999999</v>
      </c>
    </row>
    <row r="13" spans="1:8" x14ac:dyDescent="0.25">
      <c r="A13" s="20">
        <v>10</v>
      </c>
      <c r="B13" s="21" t="s">
        <v>94</v>
      </c>
      <c r="C13" s="21" t="s">
        <v>84</v>
      </c>
      <c r="D13" s="22" t="s">
        <v>76</v>
      </c>
      <c r="E13" s="23">
        <v>372.88</v>
      </c>
      <c r="F13" s="23">
        <v>8500</v>
      </c>
      <c r="G13" s="23">
        <f t="shared" si="0"/>
        <v>22.372799999999998</v>
      </c>
      <c r="H13" s="23">
        <f t="shared" si="1"/>
        <v>22.372799999999998</v>
      </c>
    </row>
    <row r="14" spans="1:8" x14ac:dyDescent="0.25">
      <c r="A14" s="20">
        <v>12</v>
      </c>
      <c r="B14" s="21" t="s">
        <v>95</v>
      </c>
      <c r="C14" s="21" t="s">
        <v>86</v>
      </c>
      <c r="D14" s="22" t="s">
        <v>76</v>
      </c>
      <c r="E14" s="23">
        <v>29661.02</v>
      </c>
      <c r="F14" s="23">
        <v>650</v>
      </c>
      <c r="G14" s="23">
        <f t="shared" si="0"/>
        <v>1779.6612</v>
      </c>
      <c r="H14" s="23">
        <f t="shared" si="1"/>
        <v>1779.6612</v>
      </c>
    </row>
    <row r="15" spans="1:8" x14ac:dyDescent="0.25">
      <c r="A15" s="20">
        <v>13</v>
      </c>
      <c r="B15" s="21" t="s">
        <v>95</v>
      </c>
      <c r="C15" s="21" t="s">
        <v>87</v>
      </c>
      <c r="D15" s="22" t="s">
        <v>76</v>
      </c>
      <c r="E15" s="23">
        <v>9661.02</v>
      </c>
      <c r="F15" s="23">
        <v>850</v>
      </c>
      <c r="G15" s="23">
        <f t="shared" si="0"/>
        <v>579.66120000000001</v>
      </c>
      <c r="H15" s="23">
        <f t="shared" si="1"/>
        <v>579.66120000000001</v>
      </c>
    </row>
    <row r="16" spans="1:8" x14ac:dyDescent="0.25">
      <c r="A16" s="20">
        <v>14</v>
      </c>
      <c r="B16" s="21" t="s">
        <v>96</v>
      </c>
      <c r="C16" s="21" t="s">
        <v>88</v>
      </c>
      <c r="D16" s="22" t="s">
        <v>76</v>
      </c>
      <c r="E16" s="23">
        <v>1016.94</v>
      </c>
      <c r="F16" s="23">
        <v>260</v>
      </c>
      <c r="G16" s="23">
        <f t="shared" si="0"/>
        <v>61.016400000000004</v>
      </c>
      <c r="H16" s="23">
        <f t="shared" si="1"/>
        <v>61.016400000000004</v>
      </c>
    </row>
    <row r="17" spans="1:8" x14ac:dyDescent="0.25">
      <c r="A17" s="20">
        <v>15</v>
      </c>
      <c r="B17" s="21" t="s">
        <v>96</v>
      </c>
      <c r="C17" s="21" t="s">
        <v>89</v>
      </c>
      <c r="D17" s="22" t="s">
        <v>76</v>
      </c>
      <c r="E17" s="23">
        <v>1483.06</v>
      </c>
      <c r="F17" s="23">
        <v>580</v>
      </c>
      <c r="G17" s="23">
        <f t="shared" si="0"/>
        <v>88.983599999999996</v>
      </c>
      <c r="H17" s="23">
        <f t="shared" si="1"/>
        <v>88.983599999999996</v>
      </c>
    </row>
    <row r="18" spans="1:8" x14ac:dyDescent="0.25">
      <c r="A18" s="20">
        <v>16</v>
      </c>
      <c r="B18" s="21" t="s">
        <v>96</v>
      </c>
      <c r="C18" s="21" t="s">
        <v>90</v>
      </c>
      <c r="D18" s="22" t="s">
        <v>93</v>
      </c>
      <c r="E18" s="23">
        <v>9321.18</v>
      </c>
      <c r="F18" s="23">
        <v>580</v>
      </c>
      <c r="G18" s="23">
        <f t="shared" si="0"/>
        <v>559.27080000000001</v>
      </c>
      <c r="H18" s="23">
        <f t="shared" si="1"/>
        <v>559.27080000000001</v>
      </c>
    </row>
    <row r="19" spans="1:8" x14ac:dyDescent="0.25">
      <c r="A19" s="20">
        <v>17</v>
      </c>
      <c r="B19" s="21" t="s">
        <v>96</v>
      </c>
      <c r="C19" s="21" t="s">
        <v>91</v>
      </c>
      <c r="D19" s="22" t="s">
        <v>97</v>
      </c>
      <c r="E19" s="23">
        <v>12203.38</v>
      </c>
      <c r="F19" s="23">
        <v>580</v>
      </c>
      <c r="G19" s="23">
        <f t="shared" si="0"/>
        <v>732.20279999999991</v>
      </c>
      <c r="H19" s="23">
        <f t="shared" si="1"/>
        <v>732.20279999999991</v>
      </c>
    </row>
    <row r="22" spans="1:8" x14ac:dyDescent="0.25">
      <c r="B22" s="76" t="s">
        <v>222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opLeftCell="C1" workbookViewId="0">
      <selection activeCell="J9" sqref="J9"/>
    </sheetView>
  </sheetViews>
  <sheetFormatPr defaultRowHeight="15" x14ac:dyDescent="0.25"/>
  <cols>
    <col min="1" max="1" width="5.7109375" bestFit="1" customWidth="1"/>
    <col min="2" max="2" width="10.42578125" bestFit="1" customWidth="1"/>
    <col min="3" max="3" width="5.140625" bestFit="1" customWidth="1"/>
    <col min="4" max="4" width="24.85546875" bestFit="1" customWidth="1"/>
    <col min="5" max="5" width="24.85546875" customWidth="1"/>
    <col min="6" max="6" width="8.5703125" bestFit="1" customWidth="1"/>
    <col min="7" max="7" width="7.7109375" bestFit="1" customWidth="1"/>
    <col min="8" max="9" width="7.5703125" bestFit="1" customWidth="1"/>
    <col min="13" max="13" width="28.5703125" bestFit="1" customWidth="1"/>
  </cols>
  <sheetData>
    <row r="2" spans="1:13" x14ac:dyDescent="0.25">
      <c r="A2" s="18" t="s">
        <v>68</v>
      </c>
      <c r="B2" s="18" t="s">
        <v>69</v>
      </c>
      <c r="C2" s="18" t="s">
        <v>7</v>
      </c>
      <c r="D2" s="18" t="s">
        <v>70</v>
      </c>
      <c r="E2" s="18" t="s">
        <v>223</v>
      </c>
      <c r="F2" s="18" t="s">
        <v>105</v>
      </c>
      <c r="G2" s="18" t="s">
        <v>175</v>
      </c>
      <c r="H2" s="18" t="s">
        <v>106</v>
      </c>
      <c r="I2" s="18" t="s">
        <v>107</v>
      </c>
      <c r="M2" s="77" t="s">
        <v>224</v>
      </c>
    </row>
    <row r="3" spans="1:13" x14ac:dyDescent="0.25">
      <c r="A3" s="20">
        <v>1</v>
      </c>
      <c r="B3" s="21" t="s">
        <v>73</v>
      </c>
      <c r="C3" s="21" t="s">
        <v>72</v>
      </c>
      <c r="D3" s="22" t="s">
        <v>74</v>
      </c>
      <c r="E3" s="22" t="s">
        <v>260</v>
      </c>
      <c r="F3" s="23">
        <v>11694.92</v>
      </c>
      <c r="G3" s="23">
        <v>500</v>
      </c>
      <c r="H3" s="23">
        <f>+F3*6%</f>
        <v>701.6952</v>
      </c>
      <c r="I3" s="23">
        <f>+H3</f>
        <v>701.6952</v>
      </c>
      <c r="M3" s="78" t="s">
        <v>225</v>
      </c>
    </row>
    <row r="4" spans="1:13" x14ac:dyDescent="0.25">
      <c r="A4" s="20">
        <v>2</v>
      </c>
      <c r="B4" s="21" t="s">
        <v>73</v>
      </c>
      <c r="C4" s="21" t="s">
        <v>75</v>
      </c>
      <c r="D4" s="22" t="s">
        <v>76</v>
      </c>
      <c r="E4" s="22" t="s">
        <v>260</v>
      </c>
      <c r="F4" s="23">
        <v>9152.5400000000009</v>
      </c>
      <c r="G4" s="23">
        <v>400</v>
      </c>
      <c r="H4" s="23">
        <f t="shared" ref="H4:H18" si="0">+F4*6%</f>
        <v>549.15240000000006</v>
      </c>
      <c r="I4" s="23">
        <f t="shared" ref="I4:I18" si="1">+H4</f>
        <v>549.15240000000006</v>
      </c>
      <c r="M4" s="78" t="s">
        <v>226</v>
      </c>
    </row>
    <row r="5" spans="1:13" x14ac:dyDescent="0.25">
      <c r="A5" s="20">
        <v>3</v>
      </c>
      <c r="B5" s="21" t="s">
        <v>73</v>
      </c>
      <c r="C5" s="21" t="s">
        <v>77</v>
      </c>
      <c r="D5" s="22" t="s">
        <v>76</v>
      </c>
      <c r="E5" s="22" t="s">
        <v>260</v>
      </c>
      <c r="F5" s="23">
        <v>6525.42</v>
      </c>
      <c r="G5" s="23">
        <v>250</v>
      </c>
      <c r="H5" s="23">
        <f t="shared" si="0"/>
        <v>391.52519999999998</v>
      </c>
      <c r="I5" s="23">
        <f t="shared" si="1"/>
        <v>391.52519999999998</v>
      </c>
      <c r="M5" s="78" t="s">
        <v>227</v>
      </c>
    </row>
    <row r="6" spans="1:13" x14ac:dyDescent="0.25">
      <c r="A6" s="20">
        <v>4</v>
      </c>
      <c r="B6" s="21" t="s">
        <v>73</v>
      </c>
      <c r="C6" s="21" t="s">
        <v>78</v>
      </c>
      <c r="D6" s="22" t="s">
        <v>76</v>
      </c>
      <c r="E6" s="22" t="s">
        <v>260</v>
      </c>
      <c r="F6" s="23">
        <v>62372.88</v>
      </c>
      <c r="G6" s="23">
        <v>650</v>
      </c>
      <c r="H6" s="23">
        <f t="shared" si="0"/>
        <v>3742.3727999999996</v>
      </c>
      <c r="I6" s="23">
        <f t="shared" si="1"/>
        <v>3742.3727999999996</v>
      </c>
      <c r="M6" s="78" t="s">
        <v>228</v>
      </c>
    </row>
    <row r="7" spans="1:13" x14ac:dyDescent="0.25">
      <c r="A7" s="20">
        <v>5</v>
      </c>
      <c r="B7" s="21" t="s">
        <v>73</v>
      </c>
      <c r="C7" s="21" t="s">
        <v>79</v>
      </c>
      <c r="D7" s="22" t="s">
        <v>76</v>
      </c>
      <c r="E7" s="22" t="s">
        <v>260</v>
      </c>
      <c r="F7" s="23">
        <v>389.84</v>
      </c>
      <c r="G7" s="23">
        <v>850</v>
      </c>
      <c r="H7" s="23">
        <f t="shared" si="0"/>
        <v>23.390399999999996</v>
      </c>
      <c r="I7" s="23">
        <f t="shared" si="1"/>
        <v>23.390399999999996</v>
      </c>
      <c r="M7" s="78" t="s">
        <v>229</v>
      </c>
    </row>
    <row r="8" spans="1:13" x14ac:dyDescent="0.25">
      <c r="A8" s="20">
        <v>6</v>
      </c>
      <c r="B8" s="21" t="s">
        <v>94</v>
      </c>
      <c r="C8" s="21" t="s">
        <v>80</v>
      </c>
      <c r="D8" s="22" t="s">
        <v>92</v>
      </c>
      <c r="E8" s="22" t="s">
        <v>260</v>
      </c>
      <c r="F8" s="23">
        <v>22203.38</v>
      </c>
      <c r="G8" s="23">
        <v>260</v>
      </c>
      <c r="H8" s="23">
        <f t="shared" si="0"/>
        <v>1332.2028</v>
      </c>
      <c r="I8" s="23">
        <f t="shared" si="1"/>
        <v>1332.2028</v>
      </c>
      <c r="M8" s="78" t="s">
        <v>230</v>
      </c>
    </row>
    <row r="9" spans="1:13" x14ac:dyDescent="0.25">
      <c r="A9" s="20">
        <v>7</v>
      </c>
      <c r="B9" s="21" t="s">
        <v>94</v>
      </c>
      <c r="C9" s="21" t="s">
        <v>81</v>
      </c>
      <c r="D9" s="22" t="s">
        <v>76</v>
      </c>
      <c r="E9" s="22" t="s">
        <v>260</v>
      </c>
      <c r="F9" s="23">
        <v>1525.42</v>
      </c>
      <c r="G9" s="23">
        <v>580</v>
      </c>
      <c r="H9" s="23">
        <f t="shared" si="0"/>
        <v>91.525199999999998</v>
      </c>
      <c r="I9" s="23">
        <f t="shared" si="1"/>
        <v>91.525199999999998</v>
      </c>
      <c r="M9" s="78" t="s">
        <v>231</v>
      </c>
    </row>
    <row r="10" spans="1:13" x14ac:dyDescent="0.25">
      <c r="A10" s="20">
        <v>8</v>
      </c>
      <c r="B10" s="21" t="s">
        <v>94</v>
      </c>
      <c r="C10" s="21" t="s">
        <v>82</v>
      </c>
      <c r="D10" s="22" t="s">
        <v>76</v>
      </c>
      <c r="E10" s="22" t="s">
        <v>260</v>
      </c>
      <c r="F10" s="23">
        <v>7923.72</v>
      </c>
      <c r="G10" s="23">
        <v>5450</v>
      </c>
      <c r="H10" s="23">
        <f t="shared" si="0"/>
        <v>475.42320000000001</v>
      </c>
      <c r="I10" s="23">
        <f t="shared" si="1"/>
        <v>475.42320000000001</v>
      </c>
      <c r="M10" s="78" t="s">
        <v>232</v>
      </c>
    </row>
    <row r="11" spans="1:13" x14ac:dyDescent="0.25">
      <c r="A11" s="20">
        <v>9</v>
      </c>
      <c r="B11" s="21" t="s">
        <v>94</v>
      </c>
      <c r="C11" s="21" t="s">
        <v>83</v>
      </c>
      <c r="D11" s="22" t="s">
        <v>92</v>
      </c>
      <c r="E11" s="22" t="s">
        <v>260</v>
      </c>
      <c r="F11" s="23">
        <v>29491.52</v>
      </c>
      <c r="G11" s="23">
        <v>5450</v>
      </c>
      <c r="H11" s="23">
        <f t="shared" si="0"/>
        <v>1769.4911999999999</v>
      </c>
      <c r="I11" s="23">
        <f t="shared" si="1"/>
        <v>1769.4911999999999</v>
      </c>
      <c r="M11" s="78" t="s">
        <v>233</v>
      </c>
    </row>
    <row r="12" spans="1:13" x14ac:dyDescent="0.25">
      <c r="A12" s="20">
        <v>10</v>
      </c>
      <c r="B12" s="21" t="s">
        <v>94</v>
      </c>
      <c r="C12" s="21" t="s">
        <v>84</v>
      </c>
      <c r="D12" s="22" t="s">
        <v>76</v>
      </c>
      <c r="E12" s="22" t="s">
        <v>260</v>
      </c>
      <c r="F12" s="23">
        <v>372.88</v>
      </c>
      <c r="G12" s="23">
        <v>8500</v>
      </c>
      <c r="H12" s="23">
        <f t="shared" si="0"/>
        <v>22.372799999999998</v>
      </c>
      <c r="I12" s="23">
        <f t="shared" si="1"/>
        <v>22.372799999999998</v>
      </c>
      <c r="M12" s="78" t="s">
        <v>234</v>
      </c>
    </row>
    <row r="13" spans="1:13" x14ac:dyDescent="0.25">
      <c r="A13" s="20">
        <v>12</v>
      </c>
      <c r="B13" s="21" t="s">
        <v>95</v>
      </c>
      <c r="C13" s="21" t="s">
        <v>86</v>
      </c>
      <c r="D13" s="22" t="s">
        <v>76</v>
      </c>
      <c r="E13" s="22" t="s">
        <v>260</v>
      </c>
      <c r="F13" s="23">
        <v>29661.02</v>
      </c>
      <c r="G13" s="23">
        <v>650</v>
      </c>
      <c r="H13" s="23">
        <f t="shared" si="0"/>
        <v>1779.6612</v>
      </c>
      <c r="I13" s="23">
        <f t="shared" si="1"/>
        <v>1779.6612</v>
      </c>
      <c r="M13" s="78" t="s">
        <v>235</v>
      </c>
    </row>
    <row r="14" spans="1:13" x14ac:dyDescent="0.25">
      <c r="A14" s="20">
        <v>13</v>
      </c>
      <c r="B14" s="21" t="s">
        <v>95</v>
      </c>
      <c r="C14" s="21" t="s">
        <v>87</v>
      </c>
      <c r="D14" s="22" t="s">
        <v>76</v>
      </c>
      <c r="E14" s="22" t="s">
        <v>260</v>
      </c>
      <c r="F14" s="23">
        <v>9661.02</v>
      </c>
      <c r="G14" s="23">
        <v>850</v>
      </c>
      <c r="H14" s="23">
        <f t="shared" si="0"/>
        <v>579.66120000000001</v>
      </c>
      <c r="I14" s="23">
        <f t="shared" si="1"/>
        <v>579.66120000000001</v>
      </c>
      <c r="M14" s="78" t="s">
        <v>236</v>
      </c>
    </row>
    <row r="15" spans="1:13" x14ac:dyDescent="0.25">
      <c r="A15" s="20">
        <v>14</v>
      </c>
      <c r="B15" s="21" t="s">
        <v>96</v>
      </c>
      <c r="C15" s="21" t="s">
        <v>88</v>
      </c>
      <c r="D15" s="22" t="s">
        <v>76</v>
      </c>
      <c r="E15" s="22" t="s">
        <v>260</v>
      </c>
      <c r="F15" s="23">
        <v>1016.94</v>
      </c>
      <c r="G15" s="23">
        <v>260</v>
      </c>
      <c r="H15" s="23">
        <f t="shared" si="0"/>
        <v>61.016400000000004</v>
      </c>
      <c r="I15" s="23">
        <f t="shared" si="1"/>
        <v>61.016400000000004</v>
      </c>
      <c r="M15" s="78" t="s">
        <v>237</v>
      </c>
    </row>
    <row r="16" spans="1:13" x14ac:dyDescent="0.25">
      <c r="A16" s="20">
        <v>15</v>
      </c>
      <c r="B16" s="21" t="s">
        <v>96</v>
      </c>
      <c r="C16" s="21" t="s">
        <v>89</v>
      </c>
      <c r="D16" s="22" t="s">
        <v>76</v>
      </c>
      <c r="E16" s="22" t="s">
        <v>260</v>
      </c>
      <c r="F16" s="23">
        <v>1483.06</v>
      </c>
      <c r="G16" s="23">
        <v>580</v>
      </c>
      <c r="H16" s="23">
        <f t="shared" si="0"/>
        <v>88.983599999999996</v>
      </c>
      <c r="I16" s="23">
        <f t="shared" si="1"/>
        <v>88.983599999999996</v>
      </c>
      <c r="M16" s="78" t="s">
        <v>238</v>
      </c>
    </row>
    <row r="17" spans="1:13" x14ac:dyDescent="0.25">
      <c r="A17" s="20">
        <v>16</v>
      </c>
      <c r="B17" s="21" t="s">
        <v>96</v>
      </c>
      <c r="C17" s="21" t="s">
        <v>90</v>
      </c>
      <c r="D17" s="22" t="s">
        <v>93</v>
      </c>
      <c r="E17" s="22" t="s">
        <v>260</v>
      </c>
      <c r="F17" s="23">
        <v>9321.18</v>
      </c>
      <c r="G17" s="23">
        <v>580</v>
      </c>
      <c r="H17" s="23">
        <f t="shared" si="0"/>
        <v>559.27080000000001</v>
      </c>
      <c r="I17" s="23">
        <f t="shared" si="1"/>
        <v>559.27080000000001</v>
      </c>
      <c r="M17" s="78" t="s">
        <v>239</v>
      </c>
    </row>
    <row r="18" spans="1:13" x14ac:dyDescent="0.25">
      <c r="A18" s="20">
        <v>17</v>
      </c>
      <c r="B18" s="21" t="s">
        <v>96</v>
      </c>
      <c r="C18" s="21" t="s">
        <v>91</v>
      </c>
      <c r="D18" s="22" t="s">
        <v>97</v>
      </c>
      <c r="E18" s="22" t="s">
        <v>260</v>
      </c>
      <c r="F18" s="23">
        <v>12203.38</v>
      </c>
      <c r="G18" s="23">
        <v>580</v>
      </c>
      <c r="H18" s="23">
        <f t="shared" si="0"/>
        <v>732.20279999999991</v>
      </c>
      <c r="I18" s="23">
        <f t="shared" si="1"/>
        <v>732.20279999999991</v>
      </c>
      <c r="M18" s="78" t="s">
        <v>240</v>
      </c>
    </row>
    <row r="19" spans="1:13" x14ac:dyDescent="0.25">
      <c r="M19" s="78" t="s">
        <v>241</v>
      </c>
    </row>
    <row r="20" spans="1:13" x14ac:dyDescent="0.25">
      <c r="M20" s="78" t="s">
        <v>242</v>
      </c>
    </row>
    <row r="21" spans="1:13" ht="25.5" x14ac:dyDescent="0.35">
      <c r="A21" s="79" t="s">
        <v>265</v>
      </c>
      <c r="B21" s="79"/>
      <c r="C21" s="79"/>
      <c r="D21" s="79"/>
      <c r="E21" s="79"/>
      <c r="F21" s="79"/>
      <c r="G21" s="79"/>
      <c r="H21" s="79"/>
      <c r="I21" s="79"/>
      <c r="M21" s="78" t="s">
        <v>243</v>
      </c>
    </row>
    <row r="22" spans="1:13" x14ac:dyDescent="0.25">
      <c r="A22" s="18" t="s">
        <v>68</v>
      </c>
      <c r="B22" s="18" t="s">
        <v>69</v>
      </c>
      <c r="C22" s="18" t="s">
        <v>7</v>
      </c>
      <c r="D22" s="18" t="s">
        <v>70</v>
      </c>
      <c r="E22" s="18" t="s">
        <v>264</v>
      </c>
      <c r="F22" s="18" t="s">
        <v>105</v>
      </c>
      <c r="G22" s="18" t="s">
        <v>175</v>
      </c>
      <c r="H22" s="18" t="s">
        <v>106</v>
      </c>
      <c r="I22" s="18" t="s">
        <v>107</v>
      </c>
      <c r="M22" s="78" t="s">
        <v>244</v>
      </c>
    </row>
    <row r="23" spans="1:13" x14ac:dyDescent="0.25">
      <c r="A23" s="20">
        <v>1</v>
      </c>
      <c r="B23" s="21" t="s">
        <v>73</v>
      </c>
      <c r="C23" s="21" t="s">
        <v>72</v>
      </c>
      <c r="D23" s="22" t="s">
        <v>74</v>
      </c>
      <c r="E23" s="22"/>
      <c r="F23" s="23">
        <v>11694.92</v>
      </c>
      <c r="G23" s="23">
        <v>500</v>
      </c>
      <c r="H23" s="23">
        <f>+F23*6%</f>
        <v>701.6952</v>
      </c>
      <c r="I23" s="23">
        <f>+H23</f>
        <v>701.6952</v>
      </c>
      <c r="M23" s="78" t="s">
        <v>245</v>
      </c>
    </row>
    <row r="24" spans="1:13" x14ac:dyDescent="0.25">
      <c r="A24" s="20">
        <v>2</v>
      </c>
      <c r="B24" s="21" t="s">
        <v>73</v>
      </c>
      <c r="C24" s="21" t="s">
        <v>75</v>
      </c>
      <c r="D24" s="22" t="s">
        <v>76</v>
      </c>
      <c r="E24" s="22"/>
      <c r="F24" s="23">
        <v>9152.5400000000009</v>
      </c>
      <c r="G24" s="23">
        <v>400</v>
      </c>
      <c r="H24" s="23">
        <f t="shared" ref="H24:H38" si="2">+F24*6%</f>
        <v>549.15240000000006</v>
      </c>
      <c r="I24" s="23">
        <f t="shared" ref="I24:I38" si="3">+H24</f>
        <v>549.15240000000006</v>
      </c>
      <c r="M24" s="78" t="s">
        <v>246</v>
      </c>
    </row>
    <row r="25" spans="1:13" x14ac:dyDescent="0.25">
      <c r="A25" s="20">
        <v>3</v>
      </c>
      <c r="B25" s="21" t="s">
        <v>73</v>
      </c>
      <c r="C25" s="21" t="s">
        <v>77</v>
      </c>
      <c r="D25" s="22" t="s">
        <v>76</v>
      </c>
      <c r="E25" s="22"/>
      <c r="F25" s="23">
        <v>6525.42</v>
      </c>
      <c r="G25" s="23">
        <v>250</v>
      </c>
      <c r="H25" s="23">
        <f t="shared" si="2"/>
        <v>391.52519999999998</v>
      </c>
      <c r="I25" s="23">
        <f t="shared" si="3"/>
        <v>391.52519999999998</v>
      </c>
      <c r="M25" s="78" t="s">
        <v>247</v>
      </c>
    </row>
    <row r="26" spans="1:13" x14ac:dyDescent="0.25">
      <c r="A26" s="20">
        <v>4</v>
      </c>
      <c r="B26" s="21" t="s">
        <v>73</v>
      </c>
      <c r="C26" s="21" t="s">
        <v>78</v>
      </c>
      <c r="D26" s="22" t="s">
        <v>76</v>
      </c>
      <c r="E26" s="22"/>
      <c r="F26" s="23">
        <v>62372.88</v>
      </c>
      <c r="G26" s="23">
        <v>650</v>
      </c>
      <c r="H26" s="23">
        <f t="shared" si="2"/>
        <v>3742.3727999999996</v>
      </c>
      <c r="I26" s="23">
        <f t="shared" si="3"/>
        <v>3742.3727999999996</v>
      </c>
      <c r="M26" s="78" t="s">
        <v>248</v>
      </c>
    </row>
    <row r="27" spans="1:13" x14ac:dyDescent="0.25">
      <c r="A27" s="20">
        <v>5</v>
      </c>
      <c r="B27" s="21" t="s">
        <v>73</v>
      </c>
      <c r="C27" s="21" t="s">
        <v>79</v>
      </c>
      <c r="D27" s="22" t="s">
        <v>76</v>
      </c>
      <c r="E27" s="22"/>
      <c r="F27" s="23">
        <v>389.84</v>
      </c>
      <c r="G27" s="23">
        <v>850</v>
      </c>
      <c r="H27" s="23">
        <f t="shared" si="2"/>
        <v>23.390399999999996</v>
      </c>
      <c r="I27" s="23">
        <f t="shared" si="3"/>
        <v>23.390399999999996</v>
      </c>
      <c r="M27" s="78" t="s">
        <v>249</v>
      </c>
    </row>
    <row r="28" spans="1:13" x14ac:dyDescent="0.25">
      <c r="A28" s="20">
        <v>6</v>
      </c>
      <c r="B28" s="21" t="s">
        <v>94</v>
      </c>
      <c r="C28" s="21" t="s">
        <v>80</v>
      </c>
      <c r="D28" s="22" t="s">
        <v>92</v>
      </c>
      <c r="E28" s="22"/>
      <c r="F28" s="23">
        <v>22203.38</v>
      </c>
      <c r="G28" s="23">
        <v>260</v>
      </c>
      <c r="H28" s="23">
        <f t="shared" si="2"/>
        <v>1332.2028</v>
      </c>
      <c r="I28" s="23">
        <f t="shared" si="3"/>
        <v>1332.2028</v>
      </c>
      <c r="M28" s="78" t="s">
        <v>250</v>
      </c>
    </row>
    <row r="29" spans="1:13" x14ac:dyDescent="0.25">
      <c r="A29" s="20">
        <v>7</v>
      </c>
      <c r="B29" s="21" t="s">
        <v>94</v>
      </c>
      <c r="C29" s="21" t="s">
        <v>81</v>
      </c>
      <c r="D29" s="22" t="s">
        <v>76</v>
      </c>
      <c r="E29" s="22"/>
      <c r="F29" s="23">
        <v>1525.42</v>
      </c>
      <c r="G29" s="23">
        <v>580</v>
      </c>
      <c r="H29" s="23">
        <f t="shared" si="2"/>
        <v>91.525199999999998</v>
      </c>
      <c r="I29" s="23">
        <f t="shared" si="3"/>
        <v>91.525199999999998</v>
      </c>
      <c r="M29" s="78" t="s">
        <v>251</v>
      </c>
    </row>
    <row r="30" spans="1:13" x14ac:dyDescent="0.25">
      <c r="A30" s="20">
        <v>8</v>
      </c>
      <c r="B30" s="21" t="s">
        <v>94</v>
      </c>
      <c r="C30" s="21" t="s">
        <v>82</v>
      </c>
      <c r="D30" s="22" t="s">
        <v>76</v>
      </c>
      <c r="E30" s="22"/>
      <c r="F30" s="23">
        <v>7923.72</v>
      </c>
      <c r="G30" s="23">
        <v>5450</v>
      </c>
      <c r="H30" s="23">
        <f t="shared" si="2"/>
        <v>475.42320000000001</v>
      </c>
      <c r="I30" s="23">
        <f t="shared" si="3"/>
        <v>475.42320000000001</v>
      </c>
      <c r="M30" s="78" t="s">
        <v>252</v>
      </c>
    </row>
    <row r="31" spans="1:13" x14ac:dyDescent="0.25">
      <c r="A31" s="20">
        <v>9</v>
      </c>
      <c r="B31" s="21" t="s">
        <v>94</v>
      </c>
      <c r="C31" s="21" t="s">
        <v>83</v>
      </c>
      <c r="D31" s="22" t="s">
        <v>92</v>
      </c>
      <c r="E31" s="22"/>
      <c r="F31" s="23">
        <v>29491.52</v>
      </c>
      <c r="G31" s="23">
        <v>5450</v>
      </c>
      <c r="H31" s="23">
        <f t="shared" si="2"/>
        <v>1769.4911999999999</v>
      </c>
      <c r="I31" s="23">
        <f t="shared" si="3"/>
        <v>1769.4911999999999</v>
      </c>
      <c r="M31" s="78" t="s">
        <v>253</v>
      </c>
    </row>
    <row r="32" spans="1:13" x14ac:dyDescent="0.25">
      <c r="A32" s="20">
        <v>10</v>
      </c>
      <c r="B32" s="21" t="s">
        <v>94</v>
      </c>
      <c r="C32" s="21" t="s">
        <v>84</v>
      </c>
      <c r="D32" s="22" t="s">
        <v>76</v>
      </c>
      <c r="E32" s="22"/>
      <c r="F32" s="23">
        <v>372.88</v>
      </c>
      <c r="G32" s="23">
        <v>8500</v>
      </c>
      <c r="H32" s="23">
        <f t="shared" si="2"/>
        <v>22.372799999999998</v>
      </c>
      <c r="I32" s="23">
        <f t="shared" si="3"/>
        <v>22.372799999999998</v>
      </c>
      <c r="M32" s="78" t="s">
        <v>254</v>
      </c>
    </row>
    <row r="33" spans="1:13" x14ac:dyDescent="0.25">
      <c r="A33" s="20">
        <v>12</v>
      </c>
      <c r="B33" s="21" t="s">
        <v>95</v>
      </c>
      <c r="C33" s="21" t="s">
        <v>86</v>
      </c>
      <c r="D33" s="22" t="s">
        <v>76</v>
      </c>
      <c r="E33" s="22"/>
      <c r="F33" s="23">
        <v>29661.02</v>
      </c>
      <c r="G33" s="23">
        <v>650</v>
      </c>
      <c r="H33" s="23">
        <f t="shared" si="2"/>
        <v>1779.6612</v>
      </c>
      <c r="I33" s="23">
        <f t="shared" si="3"/>
        <v>1779.6612</v>
      </c>
      <c r="M33" s="78" t="s">
        <v>255</v>
      </c>
    </row>
    <row r="34" spans="1:13" x14ac:dyDescent="0.25">
      <c r="A34" s="20">
        <v>13</v>
      </c>
      <c r="B34" s="21" t="s">
        <v>95</v>
      </c>
      <c r="C34" s="21" t="s">
        <v>87</v>
      </c>
      <c r="D34" s="22" t="s">
        <v>76</v>
      </c>
      <c r="E34" s="22"/>
      <c r="F34" s="23">
        <v>9661.02</v>
      </c>
      <c r="G34" s="23">
        <v>850</v>
      </c>
      <c r="H34" s="23">
        <f t="shared" si="2"/>
        <v>579.66120000000001</v>
      </c>
      <c r="I34" s="23">
        <f t="shared" si="3"/>
        <v>579.66120000000001</v>
      </c>
      <c r="M34" s="78" t="s">
        <v>256</v>
      </c>
    </row>
    <row r="35" spans="1:13" x14ac:dyDescent="0.25">
      <c r="A35" s="20">
        <v>14</v>
      </c>
      <c r="B35" s="21" t="s">
        <v>96</v>
      </c>
      <c r="C35" s="21" t="s">
        <v>88</v>
      </c>
      <c r="D35" s="22" t="s">
        <v>76</v>
      </c>
      <c r="E35" s="22"/>
      <c r="F35" s="23">
        <v>1016.94</v>
      </c>
      <c r="G35" s="23">
        <v>260</v>
      </c>
      <c r="H35" s="23">
        <f t="shared" si="2"/>
        <v>61.016400000000004</v>
      </c>
      <c r="I35" s="23">
        <f t="shared" si="3"/>
        <v>61.016400000000004</v>
      </c>
      <c r="M35" s="78" t="s">
        <v>257</v>
      </c>
    </row>
    <row r="36" spans="1:13" x14ac:dyDescent="0.25">
      <c r="A36" s="20">
        <v>15</v>
      </c>
      <c r="B36" s="21" t="s">
        <v>96</v>
      </c>
      <c r="C36" s="21" t="s">
        <v>89</v>
      </c>
      <c r="D36" s="22" t="s">
        <v>76</v>
      </c>
      <c r="E36" s="22"/>
      <c r="F36" s="23">
        <v>1483.06</v>
      </c>
      <c r="G36" s="23">
        <v>580</v>
      </c>
      <c r="H36" s="23">
        <f t="shared" si="2"/>
        <v>88.983599999999996</v>
      </c>
      <c r="I36" s="23">
        <f t="shared" si="3"/>
        <v>88.983599999999996</v>
      </c>
      <c r="M36" s="78" t="s">
        <v>258</v>
      </c>
    </row>
    <row r="37" spans="1:13" x14ac:dyDescent="0.25">
      <c r="A37" s="20">
        <v>16</v>
      </c>
      <c r="B37" s="21" t="s">
        <v>96</v>
      </c>
      <c r="C37" s="21" t="s">
        <v>90</v>
      </c>
      <c r="D37" s="22" t="s">
        <v>93</v>
      </c>
      <c r="E37" s="22"/>
      <c r="F37" s="23">
        <v>9321.18</v>
      </c>
      <c r="G37" s="23">
        <v>580</v>
      </c>
      <c r="H37" s="23">
        <f t="shared" si="2"/>
        <v>559.27080000000001</v>
      </c>
      <c r="I37" s="23">
        <f t="shared" si="3"/>
        <v>559.27080000000001</v>
      </c>
      <c r="M37" s="78" t="s">
        <v>259</v>
      </c>
    </row>
    <row r="38" spans="1:13" x14ac:dyDescent="0.25">
      <c r="A38" s="20">
        <v>17</v>
      </c>
      <c r="B38" s="21" t="s">
        <v>96</v>
      </c>
      <c r="C38" s="21" t="s">
        <v>91</v>
      </c>
      <c r="D38" s="22" t="s">
        <v>97</v>
      </c>
      <c r="E38" s="22"/>
      <c r="F38" s="23">
        <v>12203.38</v>
      </c>
      <c r="G38" s="23">
        <v>580</v>
      </c>
      <c r="H38" s="23">
        <f t="shared" si="2"/>
        <v>732.20279999999991</v>
      </c>
      <c r="I38" s="23">
        <f t="shared" si="3"/>
        <v>732.20279999999991</v>
      </c>
      <c r="M38" s="78" t="s">
        <v>260</v>
      </c>
    </row>
    <row r="39" spans="1:13" x14ac:dyDescent="0.25">
      <c r="M39" s="78" t="s">
        <v>261</v>
      </c>
    </row>
    <row r="40" spans="1:13" x14ac:dyDescent="0.25">
      <c r="M40" s="78" t="s">
        <v>262</v>
      </c>
    </row>
    <row r="41" spans="1:13" ht="25.5" x14ac:dyDescent="0.35">
      <c r="A41" s="79" t="s">
        <v>266</v>
      </c>
      <c r="B41" s="79"/>
      <c r="C41" s="79"/>
      <c r="D41" s="79"/>
      <c r="E41" s="79"/>
      <c r="F41" s="79"/>
      <c r="G41" s="79"/>
      <c r="H41" s="79"/>
      <c r="I41" s="79"/>
      <c r="M41" s="78" t="s">
        <v>263</v>
      </c>
    </row>
    <row r="43" spans="1:13" x14ac:dyDescent="0.25">
      <c r="B43" t="s">
        <v>267</v>
      </c>
    </row>
  </sheetData>
  <mergeCells count="2">
    <mergeCell ref="A21:I21"/>
    <mergeCell ref="A41:I41"/>
  </mergeCells>
  <dataValidations disablePrompts="1" count="1">
    <dataValidation type="list" allowBlank="1" showInputMessage="1" showErrorMessage="1" sqref="E3:E18">
      <formula1>$M$3:$M$41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zoomScale="160" zoomScaleNormal="160" workbookViewId="0">
      <selection activeCell="I10" sqref="I10"/>
    </sheetView>
  </sheetViews>
  <sheetFormatPr defaultRowHeight="15" x14ac:dyDescent="0.25"/>
  <sheetData>
    <row r="2" spans="1:5" x14ac:dyDescent="0.25">
      <c r="A2" s="3" t="s">
        <v>62</v>
      </c>
      <c r="B2" s="3">
        <v>10</v>
      </c>
    </row>
    <row r="3" spans="1:5" x14ac:dyDescent="0.25">
      <c r="A3" s="3" t="s">
        <v>63</v>
      </c>
      <c r="B3" s="3">
        <v>10</v>
      </c>
    </row>
    <row r="4" spans="1:5" x14ac:dyDescent="0.25">
      <c r="A4" s="3" t="s">
        <v>64</v>
      </c>
      <c r="B4" s="3">
        <v>555</v>
      </c>
    </row>
    <row r="5" spans="1:5" x14ac:dyDescent="0.25">
      <c r="A5" s="3" t="s">
        <v>65</v>
      </c>
      <c r="B5" s="3">
        <v>225</v>
      </c>
    </row>
    <row r="9" spans="1:5" x14ac:dyDescent="0.25">
      <c r="B9" s="3" t="s">
        <v>62</v>
      </c>
      <c r="C9" s="3" t="s">
        <v>63</v>
      </c>
      <c r="D9" s="3" t="s">
        <v>64</v>
      </c>
      <c r="E9" s="3" t="s">
        <v>65</v>
      </c>
    </row>
    <row r="10" spans="1:5" x14ac:dyDescent="0.25">
      <c r="B10" s="3">
        <v>1</v>
      </c>
      <c r="C10" s="3">
        <v>20</v>
      </c>
      <c r="D10" s="3">
        <v>3</v>
      </c>
      <c r="E10" s="3">
        <v>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3" sqref="O2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175" zoomScaleNormal="175" workbookViewId="0">
      <selection activeCell="B2" sqref="B2"/>
    </sheetView>
  </sheetViews>
  <sheetFormatPr defaultRowHeight="15" x14ac:dyDescent="0.25"/>
  <cols>
    <col min="2" max="2" width="12.42578125" bestFit="1" customWidth="1"/>
    <col min="3" max="3" width="10.7109375" bestFit="1" customWidth="1"/>
    <col min="4" max="4" width="17.42578125" customWidth="1"/>
    <col min="5" max="5" width="10.42578125" customWidth="1"/>
    <col min="7" max="7" width="14.28515625" style="12" bestFit="1" customWidth="1"/>
  </cols>
  <sheetData>
    <row r="1" spans="1:11" x14ac:dyDescent="0.25">
      <c r="A1" s="8" t="s">
        <v>0</v>
      </c>
      <c r="B1" s="9" t="s">
        <v>1</v>
      </c>
      <c r="D1" s="5" t="s">
        <v>2</v>
      </c>
      <c r="E1" s="7" t="s">
        <v>6</v>
      </c>
    </row>
    <row r="2" spans="1:11" x14ac:dyDescent="0.25">
      <c r="A2" s="3">
        <v>1</v>
      </c>
      <c r="B2" s="4">
        <f>DB($E$2,$E$3,$E$4,A2,7)</f>
        <v>215250</v>
      </c>
      <c r="C2" s="1"/>
      <c r="D2" s="5" t="s">
        <v>3</v>
      </c>
      <c r="E2" s="6">
        <v>1000000</v>
      </c>
      <c r="H2" s="10"/>
      <c r="J2" s="10"/>
      <c r="K2" s="1"/>
    </row>
    <row r="3" spans="1:11" x14ac:dyDescent="0.25">
      <c r="A3" s="3">
        <v>2</v>
      </c>
      <c r="B3" s="4">
        <f t="shared" ref="B3:B7" si="0">DB($E$2,$E$3,$E$4,A3,7)</f>
        <v>289572.75</v>
      </c>
      <c r="C3" s="1"/>
      <c r="D3" s="5" t="s">
        <v>4</v>
      </c>
      <c r="E3" s="6">
        <v>100000</v>
      </c>
      <c r="H3" s="10"/>
      <c r="J3" s="10"/>
      <c r="K3" s="1"/>
    </row>
    <row r="4" spans="1:11" x14ac:dyDescent="0.25">
      <c r="A4" s="3">
        <v>3</v>
      </c>
      <c r="B4" s="4">
        <f t="shared" si="0"/>
        <v>182720.40525000001</v>
      </c>
      <c r="C4" s="1"/>
      <c r="D4" s="5" t="s">
        <v>5</v>
      </c>
      <c r="E4" s="5">
        <v>5</v>
      </c>
      <c r="G4" s="14"/>
      <c r="H4" s="10"/>
      <c r="J4" s="10"/>
      <c r="K4" s="1"/>
    </row>
    <row r="5" spans="1:11" x14ac:dyDescent="0.25">
      <c r="A5" s="3">
        <v>4</v>
      </c>
      <c r="B5" s="4">
        <f t="shared" si="0"/>
        <v>115296.57571275</v>
      </c>
      <c r="C5" s="1"/>
      <c r="H5" s="10"/>
      <c r="J5" s="10"/>
      <c r="K5" s="1"/>
    </row>
    <row r="6" spans="1:11" x14ac:dyDescent="0.25">
      <c r="A6" s="3">
        <v>5</v>
      </c>
      <c r="B6" s="4">
        <f t="shared" si="0"/>
        <v>72752.139274745248</v>
      </c>
      <c r="C6" s="1"/>
      <c r="H6" s="10"/>
      <c r="J6" s="10"/>
      <c r="K6" s="1"/>
    </row>
    <row r="7" spans="1:11" x14ac:dyDescent="0.25">
      <c r="A7" s="3">
        <v>6</v>
      </c>
      <c r="B7" s="4">
        <f t="shared" si="0"/>
        <v>19127.749950985104</v>
      </c>
      <c r="C7" s="1"/>
      <c r="H7" s="10"/>
      <c r="J7" s="10"/>
      <c r="K7" s="1"/>
    </row>
    <row r="16" spans="1:11" x14ac:dyDescent="0.25">
      <c r="D16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workbookViewId="0">
      <selection activeCell="E10" sqref="E10:E11"/>
    </sheetView>
  </sheetViews>
  <sheetFormatPr defaultRowHeight="15" x14ac:dyDescent="0.25"/>
  <cols>
    <col min="1" max="1" width="5.7109375" bestFit="1" customWidth="1"/>
    <col min="2" max="2" width="6.85546875" bestFit="1" customWidth="1"/>
    <col min="3" max="3" width="10.42578125" bestFit="1" customWidth="1"/>
    <col min="4" max="4" width="24.85546875" bestFit="1" customWidth="1"/>
    <col min="5" max="6" width="11.5703125" bestFit="1" customWidth="1"/>
    <col min="7" max="8" width="9.5703125" bestFit="1" customWidth="1"/>
  </cols>
  <sheetData>
    <row r="3" spans="1:8" x14ac:dyDescent="0.25">
      <c r="A3" s="17" t="s">
        <v>68</v>
      </c>
      <c r="B3" s="18" t="s">
        <v>69</v>
      </c>
      <c r="C3" s="18" t="s">
        <v>7</v>
      </c>
      <c r="D3" s="19" t="s">
        <v>70</v>
      </c>
      <c r="E3" s="17" t="s">
        <v>71</v>
      </c>
      <c r="F3" s="17" t="s">
        <v>105</v>
      </c>
      <c r="G3" s="17" t="s">
        <v>106</v>
      </c>
      <c r="H3" s="17" t="s">
        <v>107</v>
      </c>
    </row>
    <row r="4" spans="1:8" x14ac:dyDescent="0.25">
      <c r="A4" s="20">
        <v>1</v>
      </c>
      <c r="B4" s="21" t="s">
        <v>72</v>
      </c>
      <c r="C4" s="21" t="s">
        <v>73</v>
      </c>
      <c r="D4" s="31" t="s">
        <v>74</v>
      </c>
      <c r="E4" s="32">
        <v>13800</v>
      </c>
      <c r="F4" s="23">
        <v>11694.92</v>
      </c>
      <c r="G4" s="23">
        <v>1052.54</v>
      </c>
      <c r="H4" s="23">
        <v>1052.54</v>
      </c>
    </row>
    <row r="5" spans="1:8" x14ac:dyDescent="0.25">
      <c r="A5" s="20">
        <v>2</v>
      </c>
      <c r="B5" s="21" t="s">
        <v>75</v>
      </c>
      <c r="C5" s="21" t="s">
        <v>73</v>
      </c>
      <c r="D5" s="31" t="s">
        <v>76</v>
      </c>
      <c r="E5" s="32">
        <v>10800</v>
      </c>
      <c r="F5" s="23">
        <v>9152.5400000000009</v>
      </c>
      <c r="G5" s="23">
        <v>823.73</v>
      </c>
      <c r="H5" s="23">
        <v>823.73</v>
      </c>
    </row>
    <row r="6" spans="1:8" x14ac:dyDescent="0.25">
      <c r="A6" s="20">
        <v>3</v>
      </c>
      <c r="B6" s="21" t="s">
        <v>77</v>
      </c>
      <c r="C6" s="21" t="s">
        <v>73</v>
      </c>
      <c r="D6" s="31" t="s">
        <v>76</v>
      </c>
      <c r="E6" s="32">
        <v>7700</v>
      </c>
      <c r="F6" s="23">
        <v>6525.42</v>
      </c>
      <c r="G6" s="23">
        <v>587.29</v>
      </c>
      <c r="H6" s="23">
        <v>587.29</v>
      </c>
    </row>
    <row r="7" spans="1:8" x14ac:dyDescent="0.25">
      <c r="A7" s="20">
        <v>4</v>
      </c>
      <c r="B7" s="21" t="s">
        <v>78</v>
      </c>
      <c r="C7" s="21" t="s">
        <v>73</v>
      </c>
      <c r="D7" s="31" t="s">
        <v>76</v>
      </c>
      <c r="E7" s="32">
        <v>73600</v>
      </c>
      <c r="F7" s="23">
        <v>62372.88</v>
      </c>
      <c r="G7" s="23">
        <v>5613.56</v>
      </c>
      <c r="H7" s="23">
        <v>5613.56</v>
      </c>
    </row>
    <row r="8" spans="1:8" x14ac:dyDescent="0.25">
      <c r="A8" s="20">
        <v>5</v>
      </c>
      <c r="B8" s="21" t="s">
        <v>79</v>
      </c>
      <c r="C8" s="21" t="s">
        <v>73</v>
      </c>
      <c r="D8" s="31" t="s">
        <v>76</v>
      </c>
      <c r="E8" s="32">
        <v>459.99999999999994</v>
      </c>
      <c r="F8" s="23">
        <v>389.84</v>
      </c>
      <c r="G8" s="23">
        <v>35.08</v>
      </c>
      <c r="H8" s="23">
        <v>35.08</v>
      </c>
    </row>
    <row r="9" spans="1:8" x14ac:dyDescent="0.25">
      <c r="A9" s="20">
        <v>6</v>
      </c>
      <c r="B9" s="21" t="s">
        <v>80</v>
      </c>
      <c r="C9" s="21" t="s">
        <v>94</v>
      </c>
      <c r="D9" s="31" t="s">
        <v>92</v>
      </c>
      <c r="E9" s="32">
        <v>26200.000000000004</v>
      </c>
      <c r="F9" s="23">
        <v>22203.38</v>
      </c>
      <c r="G9" s="23">
        <v>1998.31</v>
      </c>
      <c r="H9" s="23">
        <v>1998.31</v>
      </c>
    </row>
    <row r="10" spans="1:8" x14ac:dyDescent="0.25">
      <c r="A10" s="20">
        <v>7</v>
      </c>
      <c r="B10" s="21" t="s">
        <v>81</v>
      </c>
      <c r="C10" s="21" t="s">
        <v>94</v>
      </c>
      <c r="D10" s="31" t="s">
        <v>76</v>
      </c>
      <c r="E10" s="32">
        <v>1800</v>
      </c>
      <c r="F10" s="23">
        <v>1525.42</v>
      </c>
      <c r="G10" s="23">
        <v>137.29</v>
      </c>
      <c r="H10" s="23">
        <v>137.29</v>
      </c>
    </row>
    <row r="11" spans="1:8" x14ac:dyDescent="0.25">
      <c r="A11" s="20">
        <v>8</v>
      </c>
      <c r="B11" s="21" t="s">
        <v>82</v>
      </c>
      <c r="C11" s="21" t="s">
        <v>94</v>
      </c>
      <c r="D11" s="31" t="s">
        <v>76</v>
      </c>
      <c r="E11" s="32">
        <v>9350</v>
      </c>
      <c r="F11" s="23">
        <v>7923.72</v>
      </c>
      <c r="G11" s="23">
        <v>713.14</v>
      </c>
      <c r="H11" s="23">
        <v>713.14</v>
      </c>
    </row>
    <row r="12" spans="1:8" x14ac:dyDescent="0.25">
      <c r="A12" s="20">
        <v>9</v>
      </c>
      <c r="B12" s="21" t="s">
        <v>83</v>
      </c>
      <c r="C12" s="21" t="s">
        <v>94</v>
      </c>
      <c r="D12" s="31" t="s">
        <v>92</v>
      </c>
      <c r="E12" s="32">
        <v>34800</v>
      </c>
      <c r="F12" s="23">
        <v>29491.52</v>
      </c>
      <c r="G12" s="23">
        <v>2654.24</v>
      </c>
      <c r="H12" s="23">
        <v>2654.24</v>
      </c>
    </row>
    <row r="13" spans="1:8" x14ac:dyDescent="0.25">
      <c r="A13" s="20">
        <v>10</v>
      </c>
      <c r="B13" s="21" t="s">
        <v>84</v>
      </c>
      <c r="C13" s="21" t="s">
        <v>94</v>
      </c>
      <c r="D13" s="31" t="s">
        <v>76</v>
      </c>
      <c r="E13" s="32">
        <v>440</v>
      </c>
      <c r="F13" s="23">
        <v>372.88</v>
      </c>
      <c r="G13" s="23">
        <v>33.56</v>
      </c>
      <c r="H13" s="23">
        <v>33.56</v>
      </c>
    </row>
    <row r="14" spans="1:8" x14ac:dyDescent="0.25">
      <c r="A14" s="20">
        <v>11</v>
      </c>
      <c r="B14" s="21" t="s">
        <v>85</v>
      </c>
      <c r="C14" s="21" t="s">
        <v>94</v>
      </c>
      <c r="D14" s="31" t="s">
        <v>76</v>
      </c>
      <c r="E14" s="32">
        <v>0</v>
      </c>
      <c r="F14" s="23">
        <v>0</v>
      </c>
      <c r="G14" s="23">
        <v>0</v>
      </c>
      <c r="H14" s="23">
        <v>0</v>
      </c>
    </row>
    <row r="15" spans="1:8" x14ac:dyDescent="0.25">
      <c r="A15" s="20">
        <v>12</v>
      </c>
      <c r="B15" s="21" t="s">
        <v>86</v>
      </c>
      <c r="C15" s="21" t="s">
        <v>95</v>
      </c>
      <c r="D15" s="22" t="s">
        <v>76</v>
      </c>
      <c r="E15" s="32">
        <v>35000</v>
      </c>
      <c r="F15" s="23">
        <v>29661.02</v>
      </c>
      <c r="G15" s="23">
        <v>2669.49</v>
      </c>
      <c r="H15" s="23">
        <v>2669.49</v>
      </c>
    </row>
    <row r="16" spans="1:8" x14ac:dyDescent="0.25">
      <c r="A16" s="20">
        <v>13</v>
      </c>
      <c r="B16" s="21" t="s">
        <v>87</v>
      </c>
      <c r="C16" s="21" t="s">
        <v>95</v>
      </c>
      <c r="D16" s="22" t="s">
        <v>76</v>
      </c>
      <c r="E16" s="32">
        <v>11400</v>
      </c>
      <c r="F16" s="23">
        <v>9661.02</v>
      </c>
      <c r="G16" s="23">
        <v>869.49</v>
      </c>
      <c r="H16" s="23">
        <v>869.49</v>
      </c>
    </row>
    <row r="17" spans="1:8" x14ac:dyDescent="0.25">
      <c r="A17" s="20">
        <v>14</v>
      </c>
      <c r="B17" s="21" t="s">
        <v>88</v>
      </c>
      <c r="C17" s="21" t="s">
        <v>96</v>
      </c>
      <c r="D17" s="22" t="s">
        <v>76</v>
      </c>
      <c r="E17" s="32">
        <v>1200</v>
      </c>
      <c r="F17" s="23">
        <v>1016.94</v>
      </c>
      <c r="G17" s="23">
        <v>91.53</v>
      </c>
      <c r="H17" s="23">
        <v>91.53</v>
      </c>
    </row>
    <row r="18" spans="1:8" x14ac:dyDescent="0.25">
      <c r="A18" s="20">
        <v>15</v>
      </c>
      <c r="B18" s="21" t="s">
        <v>89</v>
      </c>
      <c r="C18" s="21" t="s">
        <v>96</v>
      </c>
      <c r="D18" s="22" t="s">
        <v>76</v>
      </c>
      <c r="E18" s="32">
        <v>1750</v>
      </c>
      <c r="F18" s="23">
        <v>1483.06</v>
      </c>
      <c r="G18" s="23">
        <v>133.47</v>
      </c>
      <c r="H18" s="23">
        <v>133.47</v>
      </c>
    </row>
    <row r="19" spans="1:8" x14ac:dyDescent="0.25">
      <c r="A19" s="20">
        <v>16</v>
      </c>
      <c r="B19" s="21" t="s">
        <v>90</v>
      </c>
      <c r="C19" s="21" t="s">
        <v>96</v>
      </c>
      <c r="D19" s="22" t="s">
        <v>93</v>
      </c>
      <c r="E19" s="32">
        <v>10999</v>
      </c>
      <c r="F19" s="23">
        <v>9321.18</v>
      </c>
      <c r="G19" s="23">
        <v>838.91</v>
      </c>
      <c r="H19" s="23">
        <v>838.91</v>
      </c>
    </row>
    <row r="20" spans="1:8" x14ac:dyDescent="0.25">
      <c r="A20" s="20">
        <v>17</v>
      </c>
      <c r="B20" s="21" t="s">
        <v>91</v>
      </c>
      <c r="C20" s="21" t="s">
        <v>96</v>
      </c>
      <c r="D20" s="22" t="s">
        <v>97</v>
      </c>
      <c r="E20" s="32">
        <v>14399.999999999998</v>
      </c>
      <c r="F20" s="23">
        <v>12203.38</v>
      </c>
      <c r="G20" s="23">
        <v>1098.31</v>
      </c>
      <c r="H20" s="23">
        <v>1098.31</v>
      </c>
    </row>
    <row r="21" spans="1:8" x14ac:dyDescent="0.25">
      <c r="A21" s="24"/>
      <c r="B21" s="25"/>
      <c r="C21" s="25"/>
      <c r="D21" s="26"/>
      <c r="E21" s="24"/>
      <c r="F21" s="24"/>
      <c r="G21" s="24"/>
      <c r="H21" s="24"/>
    </row>
    <row r="22" spans="1:8" x14ac:dyDescent="0.25">
      <c r="A22" s="27"/>
      <c r="B22" s="28"/>
      <c r="C22" s="28"/>
      <c r="D22" s="29"/>
      <c r="E22" s="30">
        <v>13143724.279999999</v>
      </c>
      <c r="F22" s="30">
        <v>11021545.699999999</v>
      </c>
      <c r="G22" s="30">
        <v>991939.29</v>
      </c>
      <c r="H22" s="30">
        <v>991939.29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H2:O24"/>
  <sheetViews>
    <sheetView workbookViewId="0">
      <selection activeCell="L6" sqref="L6:L22"/>
    </sheetView>
  </sheetViews>
  <sheetFormatPr defaultRowHeight="15" x14ac:dyDescent="0.25"/>
  <cols>
    <col min="8" max="8" width="5.7109375" bestFit="1" customWidth="1"/>
    <col min="9" max="9" width="6.85546875" bestFit="1" customWidth="1"/>
    <col min="10" max="10" width="10.42578125" bestFit="1" customWidth="1"/>
    <col min="11" max="11" width="24.85546875" bestFit="1" customWidth="1"/>
    <col min="12" max="13" width="11.5703125" bestFit="1" customWidth="1"/>
    <col min="14" max="15" width="9.5703125" bestFit="1" customWidth="1"/>
  </cols>
  <sheetData>
    <row r="2" spans="8:15" ht="22.5" x14ac:dyDescent="0.3">
      <c r="H2" s="35" t="s">
        <v>108</v>
      </c>
      <c r="I2" s="36"/>
      <c r="J2" s="36"/>
      <c r="K2" s="36"/>
      <c r="L2" s="36"/>
      <c r="M2" s="36"/>
      <c r="N2" s="36"/>
      <c r="O2" s="36"/>
    </row>
    <row r="3" spans="8:15" ht="18.75" x14ac:dyDescent="0.3">
      <c r="H3" s="37" t="s">
        <v>66</v>
      </c>
      <c r="I3" s="36"/>
      <c r="J3" s="36"/>
      <c r="K3" s="36"/>
      <c r="L3" s="36"/>
      <c r="M3" s="36"/>
      <c r="N3" s="36"/>
      <c r="O3" s="36"/>
    </row>
    <row r="4" spans="8:15" ht="15.75" x14ac:dyDescent="0.25">
      <c r="H4" s="38" t="s">
        <v>67</v>
      </c>
      <c r="I4" s="36"/>
      <c r="J4" s="36"/>
      <c r="K4" s="36"/>
      <c r="L4" s="36"/>
      <c r="M4" s="36"/>
      <c r="N4" s="36"/>
      <c r="O4" s="36"/>
    </row>
    <row r="5" spans="8:15" x14ac:dyDescent="0.25">
      <c r="H5" s="17" t="s">
        <v>68</v>
      </c>
      <c r="I5" s="18" t="s">
        <v>69</v>
      </c>
      <c r="J5" s="18" t="s">
        <v>7</v>
      </c>
      <c r="K5" s="19" t="s">
        <v>70</v>
      </c>
      <c r="L5" s="17" t="s">
        <v>71</v>
      </c>
      <c r="M5" s="17" t="s">
        <v>105</v>
      </c>
      <c r="N5" s="17" t="s">
        <v>106</v>
      </c>
      <c r="O5" s="17" t="s">
        <v>107</v>
      </c>
    </row>
    <row r="6" spans="8:15" x14ac:dyDescent="0.25">
      <c r="H6" s="20">
        <v>1</v>
      </c>
      <c r="I6" s="21" t="s">
        <v>72</v>
      </c>
      <c r="J6" s="21" t="s">
        <v>73</v>
      </c>
      <c r="K6" s="22" t="s">
        <v>74</v>
      </c>
      <c r="L6" s="32">
        <v>13800</v>
      </c>
      <c r="M6" s="23">
        <v>11694.92</v>
      </c>
      <c r="N6" s="23">
        <v>1052.54</v>
      </c>
      <c r="O6" s="23">
        <v>1052.54</v>
      </c>
    </row>
    <row r="7" spans="8:15" x14ac:dyDescent="0.25">
      <c r="H7" s="20">
        <v>2</v>
      </c>
      <c r="I7" s="21" t="s">
        <v>75</v>
      </c>
      <c r="J7" s="21" t="s">
        <v>73</v>
      </c>
      <c r="K7" s="22" t="s">
        <v>76</v>
      </c>
      <c r="L7" s="32">
        <v>10800</v>
      </c>
      <c r="M7" s="23">
        <v>9152.5400000000009</v>
      </c>
      <c r="N7" s="23">
        <v>823.73</v>
      </c>
      <c r="O7" s="23">
        <v>823.73</v>
      </c>
    </row>
    <row r="8" spans="8:15" x14ac:dyDescent="0.25">
      <c r="H8" s="20">
        <v>3</v>
      </c>
      <c r="I8" s="21" t="s">
        <v>77</v>
      </c>
      <c r="J8" s="21" t="s">
        <v>73</v>
      </c>
      <c r="K8" s="22" t="s">
        <v>76</v>
      </c>
      <c r="L8" s="32">
        <v>7700</v>
      </c>
      <c r="M8" s="23">
        <v>6525.42</v>
      </c>
      <c r="N8" s="23">
        <v>587.29</v>
      </c>
      <c r="O8" s="23">
        <v>587.29</v>
      </c>
    </row>
    <row r="9" spans="8:15" x14ac:dyDescent="0.25">
      <c r="H9" s="20">
        <v>4</v>
      </c>
      <c r="I9" s="21" t="s">
        <v>78</v>
      </c>
      <c r="J9" s="21" t="s">
        <v>73</v>
      </c>
      <c r="K9" s="22" t="s">
        <v>76</v>
      </c>
      <c r="L9" s="32">
        <v>73600</v>
      </c>
      <c r="M9" s="23">
        <v>62372.88</v>
      </c>
      <c r="N9" s="23">
        <v>5613.56</v>
      </c>
      <c r="O9" s="23">
        <v>5613.56</v>
      </c>
    </row>
    <row r="10" spans="8:15" x14ac:dyDescent="0.25">
      <c r="H10" s="20">
        <v>5</v>
      </c>
      <c r="I10" s="21" t="s">
        <v>79</v>
      </c>
      <c r="J10" s="21" t="s">
        <v>73</v>
      </c>
      <c r="K10" s="22" t="s">
        <v>76</v>
      </c>
      <c r="L10" s="32">
        <v>459.99999999999994</v>
      </c>
      <c r="M10" s="23">
        <v>389.84</v>
      </c>
      <c r="N10" s="23">
        <v>35.08</v>
      </c>
      <c r="O10" s="23">
        <v>35.08</v>
      </c>
    </row>
    <row r="11" spans="8:15" x14ac:dyDescent="0.25">
      <c r="H11" s="20">
        <v>6</v>
      </c>
      <c r="I11" s="21" t="s">
        <v>80</v>
      </c>
      <c r="J11" s="21" t="s">
        <v>94</v>
      </c>
      <c r="K11" s="22" t="s">
        <v>92</v>
      </c>
      <c r="L11" s="32">
        <v>26200.000000000004</v>
      </c>
      <c r="M11" s="23">
        <v>22203.38</v>
      </c>
      <c r="N11" s="23">
        <v>1998.31</v>
      </c>
      <c r="O11" s="23">
        <v>1998.31</v>
      </c>
    </row>
    <row r="12" spans="8:15" x14ac:dyDescent="0.25">
      <c r="H12" s="20">
        <v>7</v>
      </c>
      <c r="I12" s="21" t="s">
        <v>81</v>
      </c>
      <c r="J12" s="21" t="s">
        <v>94</v>
      </c>
      <c r="K12" s="22" t="s">
        <v>76</v>
      </c>
      <c r="L12" s="32">
        <v>1800</v>
      </c>
      <c r="M12" s="23">
        <v>1525.42</v>
      </c>
      <c r="N12" s="23">
        <v>137.29</v>
      </c>
      <c r="O12" s="23">
        <v>137.29</v>
      </c>
    </row>
    <row r="13" spans="8:15" x14ac:dyDescent="0.25">
      <c r="H13" s="20">
        <v>8</v>
      </c>
      <c r="I13" s="21" t="s">
        <v>82</v>
      </c>
      <c r="J13" s="21" t="s">
        <v>94</v>
      </c>
      <c r="K13" s="22" t="s">
        <v>76</v>
      </c>
      <c r="L13" s="32">
        <v>9350</v>
      </c>
      <c r="M13" s="23">
        <v>7923.72</v>
      </c>
      <c r="N13" s="23">
        <v>713.14</v>
      </c>
      <c r="O13" s="23">
        <v>713.14</v>
      </c>
    </row>
    <row r="14" spans="8:15" x14ac:dyDescent="0.25">
      <c r="H14" s="20">
        <v>9</v>
      </c>
      <c r="I14" s="21" t="s">
        <v>83</v>
      </c>
      <c r="J14" s="21" t="s">
        <v>94</v>
      </c>
      <c r="K14" s="22" t="s">
        <v>92</v>
      </c>
      <c r="L14" s="32">
        <v>34800</v>
      </c>
      <c r="M14" s="23">
        <v>29491.52</v>
      </c>
      <c r="N14" s="23">
        <v>2654.24</v>
      </c>
      <c r="O14" s="23">
        <v>2654.24</v>
      </c>
    </row>
    <row r="15" spans="8:15" x14ac:dyDescent="0.25">
      <c r="H15" s="20">
        <v>10</v>
      </c>
      <c r="I15" s="21" t="s">
        <v>84</v>
      </c>
      <c r="J15" s="21" t="s">
        <v>94</v>
      </c>
      <c r="K15" s="22" t="s">
        <v>76</v>
      </c>
      <c r="L15" s="32">
        <v>440</v>
      </c>
      <c r="M15" s="23">
        <v>372.88</v>
      </c>
      <c r="N15" s="23">
        <v>33.56</v>
      </c>
      <c r="O15" s="23">
        <v>33.56</v>
      </c>
    </row>
    <row r="16" spans="8:15" x14ac:dyDescent="0.25">
      <c r="H16" s="20">
        <v>11</v>
      </c>
      <c r="I16" s="21" t="s">
        <v>85</v>
      </c>
      <c r="J16" s="21" t="s">
        <v>94</v>
      </c>
      <c r="K16" s="22" t="s">
        <v>76</v>
      </c>
      <c r="L16" s="32">
        <v>0</v>
      </c>
      <c r="M16" s="23">
        <v>0</v>
      </c>
      <c r="N16" s="23">
        <v>0</v>
      </c>
      <c r="O16" s="23">
        <v>0</v>
      </c>
    </row>
    <row r="17" spans="8:15" x14ac:dyDescent="0.25">
      <c r="H17" s="20">
        <v>12</v>
      </c>
      <c r="I17" s="21" t="s">
        <v>86</v>
      </c>
      <c r="J17" s="21" t="s">
        <v>95</v>
      </c>
      <c r="K17" s="22" t="s">
        <v>76</v>
      </c>
      <c r="L17" s="32">
        <v>35000</v>
      </c>
      <c r="M17" s="23">
        <v>29661.02</v>
      </c>
      <c r="N17" s="23">
        <v>2669.49</v>
      </c>
      <c r="O17" s="23">
        <v>2669.49</v>
      </c>
    </row>
    <row r="18" spans="8:15" x14ac:dyDescent="0.25">
      <c r="H18" s="20">
        <v>13</v>
      </c>
      <c r="I18" s="21" t="s">
        <v>87</v>
      </c>
      <c r="J18" s="21" t="s">
        <v>95</v>
      </c>
      <c r="K18" s="22" t="s">
        <v>76</v>
      </c>
      <c r="L18" s="32">
        <v>11400</v>
      </c>
      <c r="M18" s="23">
        <v>9661.02</v>
      </c>
      <c r="N18" s="23">
        <v>869.49</v>
      </c>
      <c r="O18" s="23">
        <v>869.49</v>
      </c>
    </row>
    <row r="19" spans="8:15" x14ac:dyDescent="0.25">
      <c r="H19" s="20">
        <v>14</v>
      </c>
      <c r="I19" s="21" t="s">
        <v>88</v>
      </c>
      <c r="J19" s="21" t="s">
        <v>96</v>
      </c>
      <c r="K19" s="22" t="s">
        <v>76</v>
      </c>
      <c r="L19" s="32">
        <v>1200</v>
      </c>
      <c r="M19" s="23">
        <v>1016.94</v>
      </c>
      <c r="N19" s="23">
        <v>91.53</v>
      </c>
      <c r="O19" s="23">
        <v>91.53</v>
      </c>
    </row>
    <row r="20" spans="8:15" x14ac:dyDescent="0.25">
      <c r="H20" s="20">
        <v>15</v>
      </c>
      <c r="I20" s="21" t="s">
        <v>89</v>
      </c>
      <c r="J20" s="21" t="s">
        <v>96</v>
      </c>
      <c r="K20" s="22" t="s">
        <v>76</v>
      </c>
      <c r="L20" s="32">
        <v>1750</v>
      </c>
      <c r="M20" s="23">
        <v>1483.06</v>
      </c>
      <c r="N20" s="23">
        <v>133.47</v>
      </c>
      <c r="O20" s="23">
        <v>133.47</v>
      </c>
    </row>
    <row r="21" spans="8:15" x14ac:dyDescent="0.25">
      <c r="H21" s="20">
        <v>16</v>
      </c>
      <c r="I21" s="21" t="s">
        <v>90</v>
      </c>
      <c r="J21" s="21" t="s">
        <v>96</v>
      </c>
      <c r="K21" s="22" t="s">
        <v>93</v>
      </c>
      <c r="L21" s="32">
        <v>10999</v>
      </c>
      <c r="M21" s="23">
        <v>9321.18</v>
      </c>
      <c r="N21" s="23">
        <v>838.91</v>
      </c>
      <c r="O21" s="23">
        <v>838.91</v>
      </c>
    </row>
    <row r="22" spans="8:15" x14ac:dyDescent="0.25">
      <c r="H22" s="20">
        <v>17</v>
      </c>
      <c r="I22" s="21" t="s">
        <v>91</v>
      </c>
      <c r="J22" s="21" t="s">
        <v>96</v>
      </c>
      <c r="K22" s="22" t="s">
        <v>97</v>
      </c>
      <c r="L22" s="32">
        <v>14399.999999999998</v>
      </c>
      <c r="M22" s="23">
        <v>12203.38</v>
      </c>
      <c r="N22" s="23">
        <v>1098.31</v>
      </c>
      <c r="O22" s="23">
        <v>1098.31</v>
      </c>
    </row>
    <row r="23" spans="8:15" x14ac:dyDescent="0.25">
      <c r="H23" s="24"/>
      <c r="I23" s="25"/>
      <c r="J23" s="25"/>
      <c r="K23" s="26"/>
      <c r="L23" s="24"/>
      <c r="M23" s="24"/>
      <c r="N23" s="24"/>
      <c r="O23" s="24"/>
    </row>
    <row r="24" spans="8:15" x14ac:dyDescent="0.25">
      <c r="H24" s="27"/>
      <c r="I24" s="28"/>
      <c r="J24" s="28"/>
      <c r="K24" s="29"/>
      <c r="L24" s="30">
        <v>13143724.279999999</v>
      </c>
      <c r="M24" s="30">
        <v>11021545.699999999</v>
      </c>
      <c r="N24" s="30">
        <v>991939.29</v>
      </c>
      <c r="O24" s="30">
        <v>991939.29</v>
      </c>
    </row>
  </sheetData>
  <mergeCells count="3">
    <mergeCell ref="H2:O2"/>
    <mergeCell ref="H3:O3"/>
    <mergeCell ref="H4:O4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22"/>
  <sheetViews>
    <sheetView topLeftCell="B1" workbookViewId="0">
      <selection activeCell="C15" sqref="C15"/>
    </sheetView>
  </sheetViews>
  <sheetFormatPr defaultRowHeight="15" x14ac:dyDescent="0.25"/>
  <cols>
    <col min="3" max="3" width="72.42578125" bestFit="1" customWidth="1"/>
    <col min="4" max="4" width="35.5703125" customWidth="1"/>
  </cols>
  <sheetData>
    <row r="3" spans="3:3" x14ac:dyDescent="0.25">
      <c r="C3" t="s">
        <v>102</v>
      </c>
    </row>
    <row r="4" spans="3:3" x14ac:dyDescent="0.25">
      <c r="C4" t="s">
        <v>103</v>
      </c>
    </row>
    <row r="5" spans="3:3" x14ac:dyDescent="0.25">
      <c r="C5" t="s">
        <v>104</v>
      </c>
    </row>
    <row r="19" spans="3:3" x14ac:dyDescent="0.25">
      <c r="C19" t="s">
        <v>98</v>
      </c>
    </row>
    <row r="20" spans="3:3" x14ac:dyDescent="0.25">
      <c r="C20" t="s">
        <v>99</v>
      </c>
    </row>
    <row r="21" spans="3:3" x14ac:dyDescent="0.25">
      <c r="C21" t="s">
        <v>100</v>
      </c>
    </row>
    <row r="22" spans="3:3" x14ac:dyDescent="0.25">
      <c r="C2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F7" sqref="F7"/>
    </sheetView>
  </sheetViews>
  <sheetFormatPr defaultRowHeight="15" x14ac:dyDescent="0.25"/>
  <cols>
    <col min="1" max="1" width="19.7109375" bestFit="1" customWidth="1"/>
    <col min="2" max="2" width="21.7109375" bestFit="1" customWidth="1"/>
    <col min="3" max="3" width="12.42578125" bestFit="1" customWidth="1"/>
    <col min="4" max="4" width="24.85546875" bestFit="1" customWidth="1"/>
    <col min="5" max="5" width="21.5703125" customWidth="1"/>
    <col min="6" max="6" width="13.28515625" bestFit="1" customWidth="1"/>
    <col min="7" max="7" width="18.5703125" bestFit="1" customWidth="1"/>
    <col min="8" max="8" width="10.140625" bestFit="1" customWidth="1"/>
    <col min="9" max="9" width="13.5703125" bestFit="1" customWidth="1"/>
  </cols>
  <sheetData>
    <row r="2" spans="1:8" ht="23.25" x14ac:dyDescent="0.35">
      <c r="A2" s="39" t="s">
        <v>173</v>
      </c>
      <c r="B2" s="40" t="s">
        <v>174</v>
      </c>
    </row>
    <row r="3" spans="1:8" ht="51.75" customHeight="1" x14ac:dyDescent="0.25">
      <c r="A3" s="41" t="s">
        <v>176</v>
      </c>
      <c r="B3" s="41"/>
      <c r="C3" s="41"/>
      <c r="D3" s="41"/>
      <c r="E3" s="41"/>
      <c r="F3" s="41"/>
      <c r="G3" s="41"/>
      <c r="H3" s="41"/>
    </row>
    <row r="4" spans="1:8" ht="23.25" x14ac:dyDescent="0.35">
      <c r="C4" s="34"/>
      <c r="D4" s="33"/>
    </row>
    <row r="6" spans="1:8" x14ac:dyDescent="0.25">
      <c r="A6" s="18" t="s">
        <v>68</v>
      </c>
      <c r="B6" s="18" t="s">
        <v>69</v>
      </c>
      <c r="C6" s="18" t="s">
        <v>7</v>
      </c>
      <c r="D6" s="18" t="s">
        <v>70</v>
      </c>
      <c r="E6" s="18" t="s">
        <v>105</v>
      </c>
      <c r="F6" s="18" t="s">
        <v>175</v>
      </c>
      <c r="G6" s="18" t="s">
        <v>106</v>
      </c>
      <c r="H6" s="18" t="s">
        <v>107</v>
      </c>
    </row>
    <row r="7" spans="1:8" x14ac:dyDescent="0.25">
      <c r="A7" s="20">
        <v>1</v>
      </c>
      <c r="B7" s="21" t="s">
        <v>72</v>
      </c>
      <c r="C7" s="21" t="s">
        <v>73</v>
      </c>
      <c r="D7" s="22" t="s">
        <v>74</v>
      </c>
      <c r="E7" s="23">
        <v>11694.92</v>
      </c>
      <c r="F7" s="23">
        <v>500</v>
      </c>
      <c r="G7" s="23">
        <f>+E7*6%</f>
        <v>701.6952</v>
      </c>
      <c r="H7" s="23">
        <f>+G7</f>
        <v>701.6952</v>
      </c>
    </row>
    <row r="8" spans="1:8" x14ac:dyDescent="0.25">
      <c r="A8" s="20">
        <v>2</v>
      </c>
      <c r="B8" s="21" t="s">
        <v>75</v>
      </c>
      <c r="C8" s="21" t="s">
        <v>73</v>
      </c>
      <c r="D8" s="22" t="s">
        <v>76</v>
      </c>
      <c r="E8" s="23">
        <v>9152.5400000000009</v>
      </c>
      <c r="F8" s="23">
        <v>400</v>
      </c>
      <c r="G8" s="23">
        <f t="shared" ref="G8:G22" si="0">+E8*6%</f>
        <v>549.15240000000006</v>
      </c>
      <c r="H8" s="23">
        <f t="shared" ref="H8:H22" si="1">+G8</f>
        <v>549.15240000000006</v>
      </c>
    </row>
    <row r="9" spans="1:8" x14ac:dyDescent="0.25">
      <c r="A9" s="20">
        <v>3</v>
      </c>
      <c r="B9" s="21" t="s">
        <v>77</v>
      </c>
      <c r="C9" s="21" t="s">
        <v>73</v>
      </c>
      <c r="D9" s="22" t="s">
        <v>76</v>
      </c>
      <c r="E9" s="23">
        <v>6525.42</v>
      </c>
      <c r="F9" s="23">
        <v>250</v>
      </c>
      <c r="G9" s="23">
        <f t="shared" si="0"/>
        <v>391.52519999999998</v>
      </c>
      <c r="H9" s="23">
        <f t="shared" si="1"/>
        <v>391.52519999999998</v>
      </c>
    </row>
    <row r="10" spans="1:8" x14ac:dyDescent="0.25">
      <c r="A10" s="20">
        <v>4</v>
      </c>
      <c r="B10" s="21" t="s">
        <v>78</v>
      </c>
      <c r="C10" s="21" t="s">
        <v>73</v>
      </c>
      <c r="D10" s="22" t="s">
        <v>76</v>
      </c>
      <c r="E10" s="23">
        <v>62372.88</v>
      </c>
      <c r="F10" s="23">
        <v>650</v>
      </c>
      <c r="G10" s="23">
        <f t="shared" si="0"/>
        <v>3742.3727999999996</v>
      </c>
      <c r="H10" s="23">
        <f t="shared" si="1"/>
        <v>3742.3727999999996</v>
      </c>
    </row>
    <row r="11" spans="1:8" x14ac:dyDescent="0.25">
      <c r="A11" s="20">
        <v>5</v>
      </c>
      <c r="B11" s="21" t="s">
        <v>79</v>
      </c>
      <c r="C11" s="21" t="s">
        <v>73</v>
      </c>
      <c r="D11" s="22" t="s">
        <v>76</v>
      </c>
      <c r="E11" s="23">
        <v>389.84</v>
      </c>
      <c r="F11" s="23">
        <v>850</v>
      </c>
      <c r="G11" s="23">
        <f t="shared" si="0"/>
        <v>23.390399999999996</v>
      </c>
      <c r="H11" s="23">
        <f t="shared" si="1"/>
        <v>23.390399999999996</v>
      </c>
    </row>
    <row r="12" spans="1:8" x14ac:dyDescent="0.25">
      <c r="A12" s="20">
        <v>6</v>
      </c>
      <c r="B12" s="21" t="s">
        <v>80</v>
      </c>
      <c r="C12" s="21" t="s">
        <v>94</v>
      </c>
      <c r="D12" s="22" t="s">
        <v>92</v>
      </c>
      <c r="E12" s="23">
        <v>22203.38</v>
      </c>
      <c r="F12" s="23">
        <v>260</v>
      </c>
      <c r="G12" s="23">
        <f t="shared" si="0"/>
        <v>1332.2028</v>
      </c>
      <c r="H12" s="23">
        <f t="shared" si="1"/>
        <v>1332.2028</v>
      </c>
    </row>
    <row r="13" spans="1:8" x14ac:dyDescent="0.25">
      <c r="A13" s="20">
        <v>7</v>
      </c>
      <c r="B13" s="21" t="s">
        <v>81</v>
      </c>
      <c r="C13" s="21" t="s">
        <v>94</v>
      </c>
      <c r="D13" s="22" t="s">
        <v>76</v>
      </c>
      <c r="E13" s="23">
        <v>1525.42</v>
      </c>
      <c r="F13" s="23">
        <v>580</v>
      </c>
      <c r="G13" s="23">
        <f t="shared" si="0"/>
        <v>91.525199999999998</v>
      </c>
      <c r="H13" s="23">
        <f t="shared" si="1"/>
        <v>91.525199999999998</v>
      </c>
    </row>
    <row r="14" spans="1:8" x14ac:dyDescent="0.25">
      <c r="A14" s="20">
        <v>8</v>
      </c>
      <c r="B14" s="21" t="s">
        <v>82</v>
      </c>
      <c r="C14" s="21" t="s">
        <v>94</v>
      </c>
      <c r="D14" s="22" t="s">
        <v>76</v>
      </c>
      <c r="E14" s="23">
        <v>7923.72</v>
      </c>
      <c r="F14" s="23">
        <v>5450</v>
      </c>
      <c r="G14" s="23">
        <f t="shared" si="0"/>
        <v>475.42320000000001</v>
      </c>
      <c r="H14" s="23">
        <f t="shared" si="1"/>
        <v>475.42320000000001</v>
      </c>
    </row>
    <row r="15" spans="1:8" x14ac:dyDescent="0.25">
      <c r="A15" s="20">
        <v>9</v>
      </c>
      <c r="B15" s="21" t="s">
        <v>83</v>
      </c>
      <c r="C15" s="21" t="s">
        <v>94</v>
      </c>
      <c r="D15" s="22" t="s">
        <v>92</v>
      </c>
      <c r="E15" s="23">
        <v>29491.52</v>
      </c>
      <c r="F15" s="23">
        <v>5450</v>
      </c>
      <c r="G15" s="23">
        <f t="shared" si="0"/>
        <v>1769.4911999999999</v>
      </c>
      <c r="H15" s="23">
        <f t="shared" si="1"/>
        <v>1769.4911999999999</v>
      </c>
    </row>
    <row r="16" spans="1:8" x14ac:dyDescent="0.25">
      <c r="A16" s="20">
        <v>10</v>
      </c>
      <c r="B16" s="21" t="s">
        <v>84</v>
      </c>
      <c r="C16" s="21" t="s">
        <v>94</v>
      </c>
      <c r="D16" s="22" t="s">
        <v>76</v>
      </c>
      <c r="E16" s="23">
        <v>372.88</v>
      </c>
      <c r="F16" s="23">
        <v>8500</v>
      </c>
      <c r="G16" s="23">
        <f t="shared" si="0"/>
        <v>22.372799999999998</v>
      </c>
      <c r="H16" s="23">
        <f t="shared" si="1"/>
        <v>22.372799999999998</v>
      </c>
    </row>
    <row r="17" spans="1:8" x14ac:dyDescent="0.25">
      <c r="A17" s="20">
        <v>12</v>
      </c>
      <c r="B17" s="21" t="s">
        <v>86</v>
      </c>
      <c r="C17" s="21" t="s">
        <v>95</v>
      </c>
      <c r="D17" s="22" t="s">
        <v>76</v>
      </c>
      <c r="E17" s="23">
        <v>29661.02</v>
      </c>
      <c r="F17" s="23">
        <v>650</v>
      </c>
      <c r="G17" s="23">
        <f t="shared" si="0"/>
        <v>1779.6612</v>
      </c>
      <c r="H17" s="23">
        <f t="shared" si="1"/>
        <v>1779.6612</v>
      </c>
    </row>
    <row r="18" spans="1:8" x14ac:dyDescent="0.25">
      <c r="A18" s="20">
        <v>13</v>
      </c>
      <c r="B18" s="21" t="s">
        <v>87</v>
      </c>
      <c r="C18" s="21" t="s">
        <v>95</v>
      </c>
      <c r="D18" s="22" t="s">
        <v>76</v>
      </c>
      <c r="E18" s="23">
        <v>9661.02</v>
      </c>
      <c r="F18" s="23">
        <v>850</v>
      </c>
      <c r="G18" s="23">
        <f t="shared" si="0"/>
        <v>579.66120000000001</v>
      </c>
      <c r="H18" s="23">
        <f t="shared" si="1"/>
        <v>579.66120000000001</v>
      </c>
    </row>
    <row r="19" spans="1:8" x14ac:dyDescent="0.25">
      <c r="A19" s="20">
        <v>14</v>
      </c>
      <c r="B19" s="21" t="s">
        <v>88</v>
      </c>
      <c r="C19" s="21" t="s">
        <v>96</v>
      </c>
      <c r="D19" s="22" t="s">
        <v>76</v>
      </c>
      <c r="E19" s="23">
        <v>1016.94</v>
      </c>
      <c r="F19" s="23">
        <v>260</v>
      </c>
      <c r="G19" s="23">
        <f t="shared" si="0"/>
        <v>61.016400000000004</v>
      </c>
      <c r="H19" s="23">
        <f t="shared" si="1"/>
        <v>61.016400000000004</v>
      </c>
    </row>
    <row r="20" spans="1:8" x14ac:dyDescent="0.25">
      <c r="A20" s="20">
        <v>15</v>
      </c>
      <c r="B20" s="21" t="s">
        <v>89</v>
      </c>
      <c r="C20" s="21" t="s">
        <v>96</v>
      </c>
      <c r="D20" s="22" t="s">
        <v>76</v>
      </c>
      <c r="E20" s="23">
        <v>1483.06</v>
      </c>
      <c r="F20" s="23">
        <v>580</v>
      </c>
      <c r="G20" s="23">
        <f t="shared" si="0"/>
        <v>88.983599999999996</v>
      </c>
      <c r="H20" s="23">
        <f t="shared" si="1"/>
        <v>88.983599999999996</v>
      </c>
    </row>
    <row r="21" spans="1:8" x14ac:dyDescent="0.25">
      <c r="A21" s="20">
        <v>16</v>
      </c>
      <c r="B21" s="21" t="s">
        <v>90</v>
      </c>
      <c r="C21" s="21" t="s">
        <v>96</v>
      </c>
      <c r="D21" s="22" t="s">
        <v>93</v>
      </c>
      <c r="E21" s="23">
        <v>9321.18</v>
      </c>
      <c r="F21" s="23">
        <v>580</v>
      </c>
      <c r="G21" s="23">
        <f t="shared" si="0"/>
        <v>559.27080000000001</v>
      </c>
      <c r="H21" s="23">
        <f t="shared" si="1"/>
        <v>559.27080000000001</v>
      </c>
    </row>
    <row r="22" spans="1:8" x14ac:dyDescent="0.25">
      <c r="A22" s="20">
        <v>17</v>
      </c>
      <c r="B22" s="21" t="s">
        <v>91</v>
      </c>
      <c r="C22" s="21" t="s">
        <v>96</v>
      </c>
      <c r="D22" s="22" t="s">
        <v>97</v>
      </c>
      <c r="E22" s="23">
        <v>12203.38</v>
      </c>
      <c r="F22" s="23">
        <v>580</v>
      </c>
      <c r="G22" s="23">
        <f t="shared" si="0"/>
        <v>732.20279999999991</v>
      </c>
      <c r="H22" s="23">
        <f t="shared" si="1"/>
        <v>732.20279999999991</v>
      </c>
    </row>
    <row r="24" spans="1:8" ht="23.25" x14ac:dyDescent="0.35">
      <c r="A24" s="39" t="s">
        <v>173</v>
      </c>
      <c r="B24" s="40" t="s">
        <v>177</v>
      </c>
    </row>
    <row r="25" spans="1:8" ht="65.25" customHeight="1" x14ac:dyDescent="0.25">
      <c r="A25" s="41" t="s">
        <v>190</v>
      </c>
      <c r="B25" s="41"/>
      <c r="C25" s="41"/>
      <c r="D25" s="41"/>
      <c r="E25" s="41"/>
      <c r="F25" s="41"/>
      <c r="G25" s="41"/>
      <c r="H25" s="41"/>
    </row>
    <row r="26" spans="1:8" x14ac:dyDescent="0.25">
      <c r="A26" s="42"/>
      <c r="B26" s="42"/>
      <c r="C26" s="42"/>
      <c r="D26" s="42"/>
      <c r="E26" s="42"/>
      <c r="F26" s="42"/>
      <c r="G26" s="42"/>
      <c r="H26" s="42"/>
    </row>
    <row r="27" spans="1:8" ht="50.25" customHeight="1" x14ac:dyDescent="0.25">
      <c r="A27" s="43" t="s">
        <v>178</v>
      </c>
      <c r="B27" s="43" t="s">
        <v>179</v>
      </c>
      <c r="C27" s="43" t="s">
        <v>180</v>
      </c>
      <c r="D27" s="43" t="s">
        <v>7</v>
      </c>
      <c r="E27" s="47" t="s">
        <v>188</v>
      </c>
      <c r="F27" s="47" t="s">
        <v>189</v>
      </c>
    </row>
    <row r="28" spans="1:8" x14ac:dyDescent="0.25">
      <c r="A28" s="43" t="s">
        <v>181</v>
      </c>
      <c r="B28" s="44" t="s">
        <v>182</v>
      </c>
      <c r="C28" s="44" t="s">
        <v>185</v>
      </c>
      <c r="D28" s="45">
        <v>43962</v>
      </c>
      <c r="E28" s="46">
        <v>654500</v>
      </c>
      <c r="F28" s="46">
        <v>25450</v>
      </c>
    </row>
    <row r="29" spans="1:8" x14ac:dyDescent="0.25">
      <c r="A29" s="43" t="s">
        <v>183</v>
      </c>
      <c r="B29" s="44" t="s">
        <v>184</v>
      </c>
      <c r="C29" s="44" t="s">
        <v>186</v>
      </c>
      <c r="D29" s="45">
        <v>43962</v>
      </c>
      <c r="E29" s="46">
        <v>354500</v>
      </c>
      <c r="F29" s="46">
        <v>15850</v>
      </c>
    </row>
    <row r="30" spans="1:8" x14ac:dyDescent="0.25">
      <c r="A30" s="43" t="s">
        <v>181</v>
      </c>
      <c r="B30" s="44" t="s">
        <v>182</v>
      </c>
      <c r="C30" s="44" t="s">
        <v>187</v>
      </c>
      <c r="D30" s="45">
        <v>43962</v>
      </c>
      <c r="E30" s="46">
        <v>682560</v>
      </c>
      <c r="F30" s="46">
        <v>25450</v>
      </c>
    </row>
    <row r="34" spans="1:7" ht="23.25" x14ac:dyDescent="0.35">
      <c r="A34" s="39" t="s">
        <v>173</v>
      </c>
      <c r="B34" s="40" t="s">
        <v>191</v>
      </c>
    </row>
    <row r="35" spans="1:7" ht="48" customHeight="1" x14ac:dyDescent="0.25">
      <c r="A35" s="41" t="s">
        <v>192</v>
      </c>
      <c r="B35" s="41"/>
      <c r="C35" s="41"/>
      <c r="D35" s="41"/>
      <c r="E35" s="41"/>
      <c r="F35" s="41"/>
      <c r="G35" s="41"/>
    </row>
    <row r="36" spans="1:7" x14ac:dyDescent="0.25">
      <c r="A36" s="42"/>
      <c r="B36" s="42"/>
      <c r="C36" s="42"/>
      <c r="D36" s="42"/>
      <c r="E36" s="42"/>
      <c r="F36" s="42"/>
      <c r="G36" s="42"/>
    </row>
    <row r="37" spans="1:7" x14ac:dyDescent="0.25">
      <c r="A37" s="43" t="s">
        <v>178</v>
      </c>
      <c r="B37" s="43" t="s">
        <v>179</v>
      </c>
      <c r="C37" s="43" t="s">
        <v>180</v>
      </c>
      <c r="D37" s="47" t="s">
        <v>182</v>
      </c>
      <c r="E37" s="47" t="s">
        <v>193</v>
      </c>
    </row>
    <row r="38" spans="1:7" x14ac:dyDescent="0.25">
      <c r="A38" s="43" t="s">
        <v>181</v>
      </c>
      <c r="B38" s="44" t="s">
        <v>182</v>
      </c>
      <c r="C38" s="44" t="s">
        <v>185</v>
      </c>
      <c r="D38" s="46">
        <v>25480</v>
      </c>
      <c r="E38" s="48">
        <v>12</v>
      </c>
      <c r="F38" s="49"/>
    </row>
    <row r="39" spans="1:7" x14ac:dyDescent="0.25">
      <c r="A39" s="43" t="s">
        <v>183</v>
      </c>
      <c r="B39" s="44" t="s">
        <v>184</v>
      </c>
      <c r="C39" s="44" t="s">
        <v>186</v>
      </c>
      <c r="D39" s="46">
        <v>45800</v>
      </c>
      <c r="E39" s="48">
        <v>9</v>
      </c>
      <c r="F39" s="49"/>
    </row>
    <row r="40" spans="1:7" x14ac:dyDescent="0.25">
      <c r="A40" s="43" t="s">
        <v>181</v>
      </c>
      <c r="B40" s="44" t="s">
        <v>182</v>
      </c>
      <c r="C40" s="44" t="s">
        <v>187</v>
      </c>
      <c r="D40" s="46">
        <v>95800</v>
      </c>
      <c r="E40" s="48">
        <v>11</v>
      </c>
      <c r="F40" s="49"/>
    </row>
  </sheetData>
  <mergeCells count="3">
    <mergeCell ref="A3:H3"/>
    <mergeCell ref="A25:H25"/>
    <mergeCell ref="A35:G3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opLeftCell="A4" workbookViewId="0">
      <selection activeCell="F17" sqref="F17"/>
    </sheetView>
  </sheetViews>
  <sheetFormatPr defaultRowHeight="15" x14ac:dyDescent="0.25"/>
  <cols>
    <col min="1" max="1" width="11.140625" bestFit="1" customWidth="1"/>
    <col min="2" max="2" width="11" bestFit="1" customWidth="1"/>
    <col min="3" max="3" width="25.85546875" bestFit="1" customWidth="1"/>
    <col min="4" max="4" width="14.7109375" bestFit="1" customWidth="1"/>
    <col min="5" max="5" width="14.85546875" bestFit="1" customWidth="1"/>
    <col min="6" max="6" width="22.7109375" bestFit="1" customWidth="1"/>
  </cols>
  <sheetData>
    <row r="2" spans="1:6" x14ac:dyDescent="0.25">
      <c r="A2" s="11">
        <v>43948</v>
      </c>
      <c r="B2" s="3" t="s">
        <v>109</v>
      </c>
      <c r="C2" s="3" t="s">
        <v>110</v>
      </c>
      <c r="D2" s="3"/>
      <c r="E2" s="4">
        <v>2000</v>
      </c>
      <c r="F2" s="3" t="s">
        <v>111</v>
      </c>
    </row>
    <row r="3" spans="1:6" x14ac:dyDescent="0.25">
      <c r="A3" s="11">
        <v>43951</v>
      </c>
      <c r="B3" s="3" t="s">
        <v>112</v>
      </c>
      <c r="C3" s="3" t="s">
        <v>113</v>
      </c>
      <c r="D3" s="4">
        <v>2717</v>
      </c>
      <c r="E3" s="3"/>
      <c r="F3" s="3" t="s">
        <v>114</v>
      </c>
    </row>
    <row r="4" spans="1:6" x14ac:dyDescent="0.25">
      <c r="A4" s="11">
        <v>43979</v>
      </c>
      <c r="B4" s="3" t="s">
        <v>115</v>
      </c>
      <c r="C4" s="3" t="s">
        <v>116</v>
      </c>
      <c r="D4" s="3"/>
      <c r="E4" s="4">
        <v>2000</v>
      </c>
      <c r="F4" s="3" t="s">
        <v>117</v>
      </c>
    </row>
    <row r="5" spans="1:6" x14ac:dyDescent="0.25">
      <c r="A5" s="11">
        <v>43981</v>
      </c>
      <c r="B5" s="3" t="s">
        <v>118</v>
      </c>
      <c r="C5" s="3" t="s">
        <v>113</v>
      </c>
      <c r="D5" s="4">
        <v>2905</v>
      </c>
      <c r="E5" s="3"/>
      <c r="F5" s="3" t="s">
        <v>119</v>
      </c>
    </row>
    <row r="6" spans="1:6" x14ac:dyDescent="0.25">
      <c r="A6" s="11">
        <v>44012</v>
      </c>
      <c r="B6" s="3" t="s">
        <v>120</v>
      </c>
      <c r="C6" s="3" t="s">
        <v>113</v>
      </c>
      <c r="D6" s="4">
        <v>2811</v>
      </c>
      <c r="E6" s="3"/>
      <c r="F6" s="3" t="s">
        <v>121</v>
      </c>
    </row>
    <row r="7" spans="1:6" x14ac:dyDescent="0.25">
      <c r="A7" s="11">
        <v>44013</v>
      </c>
      <c r="B7" s="3" t="s">
        <v>122</v>
      </c>
      <c r="C7" s="3" t="s">
        <v>123</v>
      </c>
      <c r="D7" s="3"/>
      <c r="E7" s="4">
        <v>2000</v>
      </c>
      <c r="F7" s="3" t="s">
        <v>124</v>
      </c>
    </row>
    <row r="8" spans="1:6" x14ac:dyDescent="0.25">
      <c r="A8" s="11">
        <v>44040</v>
      </c>
      <c r="B8" s="3" t="s">
        <v>125</v>
      </c>
      <c r="C8" s="3" t="s">
        <v>126</v>
      </c>
      <c r="D8" s="3"/>
      <c r="E8" s="4">
        <v>2000</v>
      </c>
      <c r="F8" s="3" t="s">
        <v>127</v>
      </c>
    </row>
    <row r="9" spans="1:6" x14ac:dyDescent="0.25">
      <c r="A9" s="11">
        <v>44043</v>
      </c>
      <c r="B9" s="3" t="s">
        <v>128</v>
      </c>
      <c r="C9" s="3" t="s">
        <v>113</v>
      </c>
      <c r="D9" s="4">
        <v>2905</v>
      </c>
      <c r="E9" s="3"/>
      <c r="F9" s="3" t="s">
        <v>129</v>
      </c>
    </row>
    <row r="10" spans="1:6" x14ac:dyDescent="0.25">
      <c r="A10" s="11">
        <v>44074</v>
      </c>
      <c r="B10" s="3" t="s">
        <v>130</v>
      </c>
      <c r="C10" s="3" t="s">
        <v>113</v>
      </c>
      <c r="D10" s="4">
        <v>2905</v>
      </c>
      <c r="E10" s="3"/>
      <c r="F10" s="3" t="s">
        <v>131</v>
      </c>
    </row>
    <row r="11" spans="1:6" x14ac:dyDescent="0.25">
      <c r="A11" s="11">
        <v>44075</v>
      </c>
      <c r="B11" s="3" t="s">
        <v>132</v>
      </c>
      <c r="C11" s="3" t="s">
        <v>133</v>
      </c>
      <c r="D11" s="3"/>
      <c r="E11" s="4">
        <v>2000</v>
      </c>
      <c r="F11" s="3" t="s">
        <v>134</v>
      </c>
    </row>
    <row r="12" spans="1:6" x14ac:dyDescent="0.25">
      <c r="A12" s="11">
        <v>44103</v>
      </c>
      <c r="B12" s="3" t="s">
        <v>135</v>
      </c>
      <c r="C12" s="3" t="s">
        <v>136</v>
      </c>
      <c r="D12" s="3"/>
      <c r="E12" s="4">
        <v>2000</v>
      </c>
      <c r="F12" s="3" t="s">
        <v>137</v>
      </c>
    </row>
    <row r="13" spans="1:6" x14ac:dyDescent="0.25">
      <c r="A13" s="11">
        <v>44104</v>
      </c>
      <c r="B13" s="3" t="s">
        <v>138</v>
      </c>
      <c r="C13" s="3" t="s">
        <v>113</v>
      </c>
      <c r="D13" s="4">
        <v>2811</v>
      </c>
      <c r="E13" s="3"/>
      <c r="F13" s="3" t="s">
        <v>139</v>
      </c>
    </row>
    <row r="14" spans="1:6" x14ac:dyDescent="0.25">
      <c r="A14" s="11">
        <v>44133</v>
      </c>
      <c r="B14" s="3" t="s">
        <v>140</v>
      </c>
      <c r="C14" s="3" t="s">
        <v>141</v>
      </c>
      <c r="D14" s="3"/>
      <c r="E14" s="4">
        <v>2000</v>
      </c>
      <c r="F14" s="3" t="s">
        <v>142</v>
      </c>
    </row>
    <row r="15" spans="1:6" x14ac:dyDescent="0.25">
      <c r="A15" s="11">
        <v>44135</v>
      </c>
      <c r="B15" s="3" t="s">
        <v>143</v>
      </c>
      <c r="C15" s="3" t="s">
        <v>113</v>
      </c>
      <c r="D15" s="4">
        <v>2905</v>
      </c>
      <c r="E15" s="3"/>
      <c r="F15" s="3" t="s">
        <v>144</v>
      </c>
    </row>
    <row r="16" spans="1:6" x14ac:dyDescent="0.25">
      <c r="A16" s="11">
        <v>44161</v>
      </c>
      <c r="B16" s="3" t="s">
        <v>145</v>
      </c>
      <c r="C16" s="3" t="s">
        <v>146</v>
      </c>
      <c r="D16" s="3"/>
      <c r="E16" s="4">
        <v>2000</v>
      </c>
      <c r="F16" s="3" t="s">
        <v>147</v>
      </c>
    </row>
    <row r="17" spans="1:6" x14ac:dyDescent="0.25">
      <c r="A17" s="11">
        <v>44162</v>
      </c>
      <c r="B17" s="3" t="s">
        <v>148</v>
      </c>
      <c r="C17" s="3" t="s">
        <v>113</v>
      </c>
      <c r="D17" s="4">
        <v>2811</v>
      </c>
      <c r="E17" s="3"/>
      <c r="F17" s="3" t="s">
        <v>149</v>
      </c>
    </row>
    <row r="18" spans="1:6" x14ac:dyDescent="0.25">
      <c r="A18" s="11">
        <v>44170</v>
      </c>
      <c r="B18" s="3" t="s">
        <v>150</v>
      </c>
      <c r="C18" s="3" t="s">
        <v>151</v>
      </c>
      <c r="D18" s="3"/>
      <c r="E18" s="3">
        <v>268.31</v>
      </c>
      <c r="F18" s="3" t="s">
        <v>152</v>
      </c>
    </row>
    <row r="19" spans="1:6" x14ac:dyDescent="0.25">
      <c r="A19" s="11">
        <v>44195</v>
      </c>
      <c r="B19" s="3" t="s">
        <v>153</v>
      </c>
      <c r="C19" s="3" t="s">
        <v>154</v>
      </c>
      <c r="D19" s="3"/>
      <c r="E19" s="4">
        <v>2000</v>
      </c>
      <c r="F19" s="3" t="s">
        <v>155</v>
      </c>
    </row>
    <row r="20" spans="1:6" x14ac:dyDescent="0.25">
      <c r="A20" s="11">
        <v>44196</v>
      </c>
      <c r="B20" s="3" t="s">
        <v>156</v>
      </c>
      <c r="C20" s="3" t="s">
        <v>113</v>
      </c>
      <c r="D20" s="4">
        <v>2905</v>
      </c>
      <c r="E20" s="3"/>
      <c r="F20" s="3" t="s">
        <v>157</v>
      </c>
    </row>
    <row r="21" spans="1:6" x14ac:dyDescent="0.25">
      <c r="A21" s="11">
        <v>44226</v>
      </c>
      <c r="B21" s="3" t="s">
        <v>158</v>
      </c>
      <c r="C21" s="3" t="s">
        <v>113</v>
      </c>
      <c r="D21" s="4">
        <v>2905</v>
      </c>
      <c r="E21" s="3"/>
      <c r="F21" s="3" t="s">
        <v>159</v>
      </c>
    </row>
    <row r="22" spans="1:6" x14ac:dyDescent="0.25">
      <c r="A22" s="11">
        <v>44231</v>
      </c>
      <c r="B22" s="3" t="s">
        <v>160</v>
      </c>
      <c r="C22" s="3" t="s">
        <v>161</v>
      </c>
      <c r="D22" s="3"/>
      <c r="E22" s="4">
        <v>2000</v>
      </c>
      <c r="F22" s="3" t="s">
        <v>162</v>
      </c>
    </row>
    <row r="23" spans="1:6" x14ac:dyDescent="0.25">
      <c r="A23" s="11">
        <v>44252</v>
      </c>
      <c r="B23" s="3" t="s">
        <v>163</v>
      </c>
      <c r="C23" s="3" t="s">
        <v>113</v>
      </c>
      <c r="D23" s="4">
        <v>2624</v>
      </c>
      <c r="E23" s="3"/>
      <c r="F23" s="3" t="s">
        <v>164</v>
      </c>
    </row>
    <row r="24" spans="1:6" x14ac:dyDescent="0.25">
      <c r="A24" s="11">
        <v>44270</v>
      </c>
      <c r="B24" s="3" t="s">
        <v>165</v>
      </c>
      <c r="C24" s="3" t="s">
        <v>166</v>
      </c>
      <c r="D24" s="3"/>
      <c r="E24" s="4">
        <v>2000</v>
      </c>
      <c r="F24" s="3" t="s">
        <v>167</v>
      </c>
    </row>
    <row r="25" spans="1:6" x14ac:dyDescent="0.25">
      <c r="A25" s="11">
        <v>44275</v>
      </c>
      <c r="B25" s="3" t="s">
        <v>168</v>
      </c>
      <c r="C25" s="3" t="s">
        <v>113</v>
      </c>
      <c r="D25" s="4">
        <v>2905</v>
      </c>
      <c r="E25" s="3"/>
      <c r="F25" s="3" t="s">
        <v>169</v>
      </c>
    </row>
    <row r="26" spans="1:6" x14ac:dyDescent="0.25">
      <c r="A26" s="11">
        <v>44279</v>
      </c>
      <c r="B26" s="3" t="s">
        <v>170</v>
      </c>
      <c r="C26" s="3" t="s">
        <v>171</v>
      </c>
      <c r="D26" s="3"/>
      <c r="E26" s="4">
        <v>2000</v>
      </c>
      <c r="F26" s="3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"/>
  <sheetViews>
    <sheetView topLeftCell="A17" workbookViewId="0">
      <selection activeCell="A17" sqref="A17:E17"/>
    </sheetView>
  </sheetViews>
  <sheetFormatPr defaultColWidth="12.28515625" defaultRowHeight="15" x14ac:dyDescent="0.25"/>
  <sheetData>
    <row r="2" spans="1:23" ht="30" x14ac:dyDescent="0.4">
      <c r="A2" s="50" t="s">
        <v>194</v>
      </c>
      <c r="B2" s="50"/>
      <c r="C2" s="50"/>
      <c r="D2" s="51"/>
      <c r="E2" s="51"/>
      <c r="G2" s="67" t="s">
        <v>206</v>
      </c>
      <c r="H2" s="67"/>
      <c r="I2" s="67"/>
      <c r="J2" s="67"/>
      <c r="K2" s="67"/>
      <c r="M2" s="67" t="s">
        <v>207</v>
      </c>
      <c r="N2" s="67"/>
      <c r="O2" s="67"/>
      <c r="P2" s="67"/>
      <c r="Q2" s="67"/>
      <c r="S2" s="67" t="s">
        <v>208</v>
      </c>
      <c r="T2" s="67"/>
      <c r="U2" s="67"/>
      <c r="V2" s="67"/>
      <c r="W2" s="67"/>
    </row>
    <row r="3" spans="1:23" ht="30" x14ac:dyDescent="0.25">
      <c r="A3" s="52"/>
      <c r="B3" s="53"/>
      <c r="C3" s="53"/>
      <c r="D3" s="66" t="s">
        <v>196</v>
      </c>
      <c r="E3" s="66" t="s">
        <v>197</v>
      </c>
      <c r="G3" s="52"/>
      <c r="H3" s="53"/>
      <c r="I3" s="53"/>
      <c r="J3" s="66" t="s">
        <v>196</v>
      </c>
      <c r="K3" s="66" t="s">
        <v>197</v>
      </c>
      <c r="M3" s="52"/>
      <c r="N3" s="53"/>
      <c r="O3" s="53"/>
      <c r="P3" s="66" t="s">
        <v>196</v>
      </c>
      <c r="Q3" s="66" t="s">
        <v>197</v>
      </c>
      <c r="S3" s="52"/>
      <c r="T3" s="53"/>
      <c r="U3" s="53"/>
      <c r="V3" s="66" t="s">
        <v>196</v>
      </c>
      <c r="W3" s="66" t="s">
        <v>197</v>
      </c>
    </row>
    <row r="4" spans="1:23" ht="16.5" x14ac:dyDescent="0.25">
      <c r="A4" s="54" t="s">
        <v>198</v>
      </c>
      <c r="B4" s="55"/>
      <c r="C4" s="55"/>
      <c r="D4" s="56">
        <v>22800</v>
      </c>
      <c r="E4" s="57">
        <v>0</v>
      </c>
      <c r="G4" s="54"/>
      <c r="H4" s="55"/>
      <c r="I4" s="55"/>
      <c r="J4" s="56"/>
      <c r="K4" s="57"/>
      <c r="M4" s="54"/>
      <c r="N4" s="55"/>
      <c r="O4" s="55"/>
      <c r="P4" s="56"/>
      <c r="Q4" s="57"/>
      <c r="S4" s="54"/>
      <c r="T4" s="55"/>
      <c r="U4" s="55"/>
      <c r="V4" s="56"/>
      <c r="W4" s="57"/>
    </row>
    <row r="5" spans="1:23" ht="16.5" x14ac:dyDescent="0.25">
      <c r="A5" s="58" t="s">
        <v>199</v>
      </c>
      <c r="B5" s="59"/>
      <c r="C5" s="59"/>
      <c r="D5" s="60">
        <v>17280</v>
      </c>
      <c r="E5" s="61">
        <v>0</v>
      </c>
      <c r="G5" s="58"/>
      <c r="H5" s="59"/>
      <c r="I5" s="59"/>
      <c r="J5" s="60"/>
      <c r="K5" s="61"/>
      <c r="M5" s="58"/>
      <c r="N5" s="59"/>
      <c r="O5" s="59"/>
      <c r="P5" s="60"/>
      <c r="Q5" s="61"/>
      <c r="S5" s="58"/>
      <c r="T5" s="59"/>
      <c r="U5" s="59"/>
      <c r="V5" s="60"/>
      <c r="W5" s="61"/>
    </row>
    <row r="6" spans="1:23" ht="16.5" x14ac:dyDescent="0.25">
      <c r="A6" s="58" t="s">
        <v>200</v>
      </c>
      <c r="B6" s="59"/>
      <c r="C6" s="59"/>
      <c r="D6" s="60">
        <v>15170</v>
      </c>
      <c r="E6" s="61">
        <v>0</v>
      </c>
      <c r="G6" s="58"/>
      <c r="H6" s="59"/>
      <c r="I6" s="59"/>
      <c r="J6" s="60"/>
      <c r="K6" s="61"/>
      <c r="M6" s="58"/>
      <c r="N6" s="59"/>
      <c r="O6" s="59"/>
      <c r="P6" s="60"/>
      <c r="Q6" s="61"/>
      <c r="S6" s="58"/>
      <c r="T6" s="59"/>
      <c r="U6" s="59"/>
      <c r="V6" s="60"/>
      <c r="W6" s="61"/>
    </row>
    <row r="7" spans="1:23" ht="16.5" x14ac:dyDescent="0.25">
      <c r="A7" s="58" t="s">
        <v>201</v>
      </c>
      <c r="B7" s="59"/>
      <c r="C7" s="59"/>
      <c r="D7" s="60">
        <v>6800</v>
      </c>
      <c r="E7" s="61">
        <v>0</v>
      </c>
      <c r="G7" s="58"/>
      <c r="H7" s="59"/>
      <c r="I7" s="59"/>
      <c r="J7" s="60"/>
      <c r="K7" s="61"/>
      <c r="M7" s="58"/>
      <c r="N7" s="59"/>
      <c r="O7" s="59"/>
      <c r="P7" s="60"/>
      <c r="Q7" s="61"/>
      <c r="S7" s="58"/>
      <c r="T7" s="59"/>
      <c r="U7" s="59"/>
      <c r="V7" s="60"/>
      <c r="W7" s="61"/>
    </row>
    <row r="8" spans="1:23" ht="16.5" x14ac:dyDescent="0.25">
      <c r="A8" s="58" t="s">
        <v>202</v>
      </c>
      <c r="B8" s="59"/>
      <c r="C8" s="59"/>
      <c r="D8" s="60">
        <v>32400</v>
      </c>
      <c r="E8" s="61">
        <v>0</v>
      </c>
      <c r="G8" s="58"/>
      <c r="H8" s="59"/>
      <c r="I8" s="59"/>
      <c r="J8" s="60"/>
      <c r="K8" s="61"/>
      <c r="M8" s="58"/>
      <c r="N8" s="59"/>
      <c r="O8" s="59"/>
      <c r="P8" s="60"/>
      <c r="Q8" s="61"/>
      <c r="S8" s="58"/>
      <c r="T8" s="59"/>
      <c r="U8" s="59"/>
      <c r="V8" s="60"/>
      <c r="W8" s="61"/>
    </row>
    <row r="9" spans="1:23" ht="16.5" x14ac:dyDescent="0.25">
      <c r="A9" s="58" t="s">
        <v>203</v>
      </c>
      <c r="B9" s="59"/>
      <c r="C9" s="59"/>
      <c r="D9" s="60">
        <v>14071</v>
      </c>
      <c r="E9" s="61">
        <v>0</v>
      </c>
      <c r="G9" s="58"/>
      <c r="H9" s="59"/>
      <c r="I9" s="59"/>
      <c r="J9" s="60"/>
      <c r="K9" s="61"/>
      <c r="M9" s="58"/>
      <c r="N9" s="59"/>
      <c r="O9" s="59"/>
      <c r="P9" s="60"/>
      <c r="Q9" s="61"/>
      <c r="S9" s="58"/>
      <c r="T9" s="59"/>
      <c r="U9" s="59"/>
      <c r="V9" s="60"/>
      <c r="W9" s="61"/>
    </row>
    <row r="10" spans="1:23" ht="16.5" x14ac:dyDescent="0.25">
      <c r="A10" s="58" t="s">
        <v>204</v>
      </c>
      <c r="B10" s="59"/>
      <c r="C10" s="59"/>
      <c r="D10" s="60">
        <v>9400</v>
      </c>
      <c r="E10" s="61">
        <v>0</v>
      </c>
      <c r="G10" s="58"/>
      <c r="H10" s="59"/>
      <c r="I10" s="59"/>
      <c r="J10" s="60"/>
      <c r="K10" s="61"/>
      <c r="M10" s="58"/>
      <c r="N10" s="59"/>
      <c r="O10" s="59"/>
      <c r="P10" s="60"/>
      <c r="Q10" s="61"/>
      <c r="S10" s="58"/>
      <c r="T10" s="59"/>
      <c r="U10" s="59"/>
      <c r="V10" s="60"/>
      <c r="W10" s="61"/>
    </row>
    <row r="11" spans="1:23" ht="17.25" thickBot="1" x14ac:dyDescent="0.3">
      <c r="A11" s="58" t="s">
        <v>205</v>
      </c>
      <c r="B11" s="59"/>
      <c r="C11" s="59"/>
      <c r="D11" s="60">
        <v>10511</v>
      </c>
      <c r="E11" s="61">
        <v>0</v>
      </c>
      <c r="G11" s="58"/>
      <c r="H11" s="59"/>
      <c r="I11" s="59"/>
      <c r="J11" s="60"/>
      <c r="K11" s="61"/>
      <c r="M11" s="58"/>
      <c r="N11" s="59"/>
      <c r="O11" s="59"/>
      <c r="P11" s="60"/>
      <c r="Q11" s="61"/>
      <c r="S11" s="58"/>
      <c r="T11" s="59"/>
      <c r="U11" s="59"/>
      <c r="V11" s="60"/>
      <c r="W11" s="61"/>
    </row>
    <row r="12" spans="1:23" ht="15.75" thickBot="1" x14ac:dyDescent="0.3">
      <c r="A12" s="62" t="s">
        <v>195</v>
      </c>
      <c r="B12" s="63"/>
      <c r="C12" s="63"/>
      <c r="D12" s="64">
        <f>SUM(D4:D11)</f>
        <v>128432</v>
      </c>
      <c r="E12" s="65">
        <f>+SUM(E3:E11)</f>
        <v>0</v>
      </c>
      <c r="G12" s="62" t="s">
        <v>195</v>
      </c>
      <c r="H12" s="63"/>
      <c r="I12" s="63"/>
      <c r="J12" s="64">
        <f>SUM(J4:J11)</f>
        <v>0</v>
      </c>
      <c r="K12" s="65">
        <f>+SUM(K3:K11)</f>
        <v>0</v>
      </c>
      <c r="M12" s="62" t="s">
        <v>195</v>
      </c>
      <c r="N12" s="63"/>
      <c r="O12" s="63"/>
      <c r="P12" s="64">
        <f>SUM(P4:P11)</f>
        <v>0</v>
      </c>
      <c r="Q12" s="65">
        <f>+SUM(Q3:Q11)</f>
        <v>0</v>
      </c>
      <c r="S12" s="62" t="s">
        <v>195</v>
      </c>
      <c r="T12" s="63"/>
      <c r="U12" s="63"/>
      <c r="V12" s="64">
        <f>SUM(V4:V11)</f>
        <v>0</v>
      </c>
      <c r="W12" s="65">
        <f>+SUM(W3:W11)</f>
        <v>0</v>
      </c>
    </row>
    <row r="17" spans="1:11" ht="25.5" x14ac:dyDescent="0.35">
      <c r="A17" s="68" t="s">
        <v>209</v>
      </c>
      <c r="B17" s="68"/>
      <c r="C17" s="68"/>
      <c r="D17" s="68"/>
      <c r="E17" s="68"/>
      <c r="G17" s="68" t="s">
        <v>211</v>
      </c>
      <c r="H17" s="68"/>
      <c r="I17" s="68"/>
      <c r="J17" s="68"/>
      <c r="K17" s="68"/>
    </row>
    <row r="18" spans="1:11" ht="16.5" x14ac:dyDescent="0.25">
      <c r="A18" s="50" t="s">
        <v>194</v>
      </c>
      <c r="B18" s="50"/>
      <c r="C18" s="50"/>
      <c r="D18" s="51"/>
      <c r="E18" s="51"/>
    </row>
    <row r="19" spans="1:11" ht="30" x14ac:dyDescent="0.25">
      <c r="A19" s="52"/>
      <c r="B19" s="53"/>
      <c r="C19" s="53"/>
      <c r="D19" s="66" t="s">
        <v>196</v>
      </c>
      <c r="E19" s="66" t="s">
        <v>197</v>
      </c>
      <c r="G19" s="52"/>
      <c r="H19" s="53"/>
      <c r="I19" s="53"/>
      <c r="J19" s="66" t="s">
        <v>196</v>
      </c>
      <c r="K19" s="66" t="s">
        <v>197</v>
      </c>
    </row>
    <row r="20" spans="1:11" ht="16.5" x14ac:dyDescent="0.25">
      <c r="A20" s="54" t="s">
        <v>198</v>
      </c>
      <c r="B20" s="55"/>
      <c r="C20" s="55"/>
      <c r="D20" s="56">
        <v>22800</v>
      </c>
      <c r="E20" s="57">
        <v>0</v>
      </c>
      <c r="G20" s="54" t="s">
        <v>198</v>
      </c>
      <c r="H20" s="55"/>
      <c r="I20" s="55"/>
      <c r="J20" s="56">
        <v>22800</v>
      </c>
      <c r="K20" s="57">
        <v>0</v>
      </c>
    </row>
    <row r="21" spans="1:11" ht="16.5" x14ac:dyDescent="0.25">
      <c r="A21" s="58" t="s">
        <v>199</v>
      </c>
      <c r="B21" s="59"/>
      <c r="C21" s="59"/>
      <c r="D21" s="60">
        <v>17280</v>
      </c>
      <c r="E21" s="61">
        <v>0</v>
      </c>
      <c r="G21" s="71" t="s">
        <v>199</v>
      </c>
      <c r="H21" s="72"/>
      <c r="I21" s="72"/>
      <c r="J21" s="60">
        <v>17280</v>
      </c>
      <c r="K21" s="61">
        <v>0</v>
      </c>
    </row>
    <row r="22" spans="1:11" ht="18.75" customHeight="1" x14ac:dyDescent="0.25">
      <c r="A22" s="69" t="s">
        <v>210</v>
      </c>
      <c r="B22" s="70"/>
      <c r="C22" s="70"/>
      <c r="D22" s="60">
        <v>15170</v>
      </c>
      <c r="E22" s="61">
        <v>0</v>
      </c>
      <c r="G22" s="58" t="s">
        <v>210</v>
      </c>
      <c r="H22" s="59"/>
      <c r="I22" s="59"/>
      <c r="J22" s="60">
        <v>15170</v>
      </c>
      <c r="K22" s="61">
        <v>0</v>
      </c>
    </row>
    <row r="23" spans="1:11" ht="16.5" x14ac:dyDescent="0.25">
      <c r="A23" s="58" t="s">
        <v>201</v>
      </c>
      <c r="B23" s="59"/>
      <c r="C23" s="59"/>
      <c r="D23" s="60">
        <v>6800</v>
      </c>
      <c r="E23" s="61">
        <v>0</v>
      </c>
      <c r="G23" s="58" t="s">
        <v>201</v>
      </c>
      <c r="H23" s="59"/>
      <c r="I23" s="59"/>
      <c r="J23" s="73">
        <v>6800</v>
      </c>
      <c r="K23" s="61">
        <v>0</v>
      </c>
    </row>
    <row r="24" spans="1:11" ht="16.5" x14ac:dyDescent="0.25">
      <c r="A24" s="58" t="s">
        <v>202</v>
      </c>
      <c r="B24" s="59"/>
      <c r="C24" s="59"/>
      <c r="D24" s="60">
        <v>32400</v>
      </c>
      <c r="E24" s="61">
        <v>0</v>
      </c>
      <c r="G24" s="58" t="s">
        <v>202</v>
      </c>
      <c r="H24" s="59"/>
      <c r="I24" s="59"/>
      <c r="J24" s="60">
        <v>32400</v>
      </c>
      <c r="K24" s="61">
        <v>0</v>
      </c>
    </row>
    <row r="25" spans="1:11" ht="16.5" x14ac:dyDescent="0.25">
      <c r="A25" s="58" t="s">
        <v>203</v>
      </c>
      <c r="B25" s="59"/>
      <c r="C25" s="59"/>
      <c r="D25" s="60">
        <v>14071</v>
      </c>
      <c r="E25" s="61">
        <v>0</v>
      </c>
      <c r="G25" s="71" t="s">
        <v>203</v>
      </c>
      <c r="H25" s="72"/>
      <c r="I25" s="72"/>
      <c r="J25" s="60">
        <v>14071</v>
      </c>
      <c r="K25" s="61">
        <v>0</v>
      </c>
    </row>
    <row r="26" spans="1:11" ht="16.5" x14ac:dyDescent="0.25">
      <c r="A26" s="58" t="s">
        <v>204</v>
      </c>
      <c r="B26" s="59"/>
      <c r="C26" s="59"/>
      <c r="D26" s="60">
        <v>9400</v>
      </c>
      <c r="E26" s="61">
        <v>0</v>
      </c>
      <c r="G26" s="58" t="s">
        <v>204</v>
      </c>
      <c r="H26" s="59"/>
      <c r="I26" s="59"/>
      <c r="J26" s="60">
        <v>9400</v>
      </c>
      <c r="K26" s="61">
        <v>0</v>
      </c>
    </row>
    <row r="27" spans="1:11" ht="17.25" thickBot="1" x14ac:dyDescent="0.3">
      <c r="A27" s="58" t="s">
        <v>205</v>
      </c>
      <c r="B27" s="59"/>
      <c r="C27" s="59"/>
      <c r="D27" s="60">
        <v>10511</v>
      </c>
      <c r="E27" s="61">
        <v>0</v>
      </c>
      <c r="G27" s="58" t="s">
        <v>205</v>
      </c>
      <c r="H27" s="59"/>
      <c r="I27" s="59"/>
      <c r="J27" s="73">
        <v>10511</v>
      </c>
      <c r="K27" s="61">
        <v>0</v>
      </c>
    </row>
    <row r="28" spans="1:11" ht="15.75" thickBot="1" x14ac:dyDescent="0.3">
      <c r="A28" s="62" t="s">
        <v>195</v>
      </c>
      <c r="B28" s="63"/>
      <c r="C28" s="63"/>
      <c r="D28" s="64">
        <f>SUM(D20:D27)</f>
        <v>128432</v>
      </c>
      <c r="E28" s="65">
        <f>+SUM(E19:E27)</f>
        <v>0</v>
      </c>
      <c r="G28" s="62" t="s">
        <v>195</v>
      </c>
      <c r="H28" s="63"/>
      <c r="I28" s="63"/>
      <c r="J28" s="64">
        <f>SUM(J20:J27)</f>
        <v>128432</v>
      </c>
      <c r="K28" s="65">
        <f>+SUM(K19:K27)</f>
        <v>0</v>
      </c>
    </row>
  </sheetData>
  <mergeCells count="67">
    <mergeCell ref="G23:I23"/>
    <mergeCell ref="G24:I24"/>
    <mergeCell ref="G25:I25"/>
    <mergeCell ref="G26:I26"/>
    <mergeCell ref="G27:I27"/>
    <mergeCell ref="G28:I28"/>
    <mergeCell ref="A25:C25"/>
    <mergeCell ref="A26:C26"/>
    <mergeCell ref="A27:C27"/>
    <mergeCell ref="A28:C28"/>
    <mergeCell ref="A17:E17"/>
    <mergeCell ref="G17:K17"/>
    <mergeCell ref="G19:I19"/>
    <mergeCell ref="G20:I20"/>
    <mergeCell ref="G21:I21"/>
    <mergeCell ref="G22:I22"/>
    <mergeCell ref="A19:C19"/>
    <mergeCell ref="A20:C20"/>
    <mergeCell ref="A21:C21"/>
    <mergeCell ref="A22:C22"/>
    <mergeCell ref="A23:C23"/>
    <mergeCell ref="A24:C24"/>
    <mergeCell ref="S8:U8"/>
    <mergeCell ref="S9:U9"/>
    <mergeCell ref="S10:U10"/>
    <mergeCell ref="S11:U11"/>
    <mergeCell ref="S12:U12"/>
    <mergeCell ref="A18:C18"/>
    <mergeCell ref="M8:O8"/>
    <mergeCell ref="M9:O9"/>
    <mergeCell ref="M10:O10"/>
    <mergeCell ref="M11:O11"/>
    <mergeCell ref="M12:O12"/>
    <mergeCell ref="S3:U3"/>
    <mergeCell ref="S4:U4"/>
    <mergeCell ref="S5:U5"/>
    <mergeCell ref="S6:U6"/>
    <mergeCell ref="S7:U7"/>
    <mergeCell ref="G8:I8"/>
    <mergeCell ref="G9:I9"/>
    <mergeCell ref="G10:I10"/>
    <mergeCell ref="G11:I11"/>
    <mergeCell ref="G12:I12"/>
    <mergeCell ref="M3:O3"/>
    <mergeCell ref="M4:O4"/>
    <mergeCell ref="M5:O5"/>
    <mergeCell ref="M6:O6"/>
    <mergeCell ref="M7:O7"/>
    <mergeCell ref="A12:C12"/>
    <mergeCell ref="G2:K2"/>
    <mergeCell ref="M2:Q2"/>
    <mergeCell ref="S2:W2"/>
    <mergeCell ref="G3:I3"/>
    <mergeCell ref="G4:I4"/>
    <mergeCell ref="G5:I5"/>
    <mergeCell ref="G6:I6"/>
    <mergeCell ref="G7:I7"/>
    <mergeCell ref="A8:C8"/>
    <mergeCell ref="A9:C9"/>
    <mergeCell ref="A10:C10"/>
    <mergeCell ref="A11:C11"/>
    <mergeCell ref="A2:C2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workbookViewId="0">
      <selection activeCell="K15" sqref="K15"/>
    </sheetView>
  </sheetViews>
  <sheetFormatPr defaultRowHeight="15" x14ac:dyDescent="0.25"/>
  <cols>
    <col min="1" max="1" width="5.7109375" bestFit="1" customWidth="1"/>
    <col min="2" max="2" width="6.85546875" bestFit="1" customWidth="1"/>
    <col min="3" max="3" width="10.42578125" bestFit="1" customWidth="1"/>
    <col min="4" max="4" width="24.85546875" bestFit="1" customWidth="1"/>
    <col min="5" max="5" width="8.5703125" bestFit="1" customWidth="1"/>
    <col min="6" max="6" width="7.7109375" bestFit="1" customWidth="1"/>
    <col min="7" max="8" width="7.5703125" bestFit="1" customWidth="1"/>
    <col min="10" max="10" width="7.140625" bestFit="1" customWidth="1"/>
    <col min="11" max="11" width="26" bestFit="1" customWidth="1"/>
  </cols>
  <sheetData>
    <row r="2" spans="1:11" ht="22.5" x14ac:dyDescent="0.3">
      <c r="A2" s="74" t="s">
        <v>220</v>
      </c>
      <c r="B2" s="74"/>
      <c r="C2" s="74"/>
      <c r="D2" s="74"/>
      <c r="E2" s="74"/>
      <c r="F2" s="74"/>
      <c r="G2" s="74"/>
      <c r="H2" s="74"/>
    </row>
    <row r="3" spans="1:11" x14ac:dyDescent="0.25">
      <c r="J3" s="3" t="s">
        <v>212</v>
      </c>
      <c r="K3" s="3" t="s">
        <v>213</v>
      </c>
    </row>
    <row r="4" spans="1:11" x14ac:dyDescent="0.25">
      <c r="A4" s="18" t="s">
        <v>68</v>
      </c>
      <c r="B4" s="18" t="s">
        <v>69</v>
      </c>
      <c r="C4" s="18" t="s">
        <v>7</v>
      </c>
      <c r="D4" s="18" t="s">
        <v>70</v>
      </c>
      <c r="E4" s="18" t="s">
        <v>105</v>
      </c>
      <c r="F4" s="18" t="s">
        <v>175</v>
      </c>
      <c r="G4" s="18" t="s">
        <v>106</v>
      </c>
      <c r="H4" s="18" t="s">
        <v>107</v>
      </c>
      <c r="J4" s="3" t="s">
        <v>214</v>
      </c>
      <c r="K4" s="3" t="s">
        <v>215</v>
      </c>
    </row>
    <row r="5" spans="1:11" x14ac:dyDescent="0.25">
      <c r="A5" s="20">
        <v>1</v>
      </c>
      <c r="B5" s="21" t="s">
        <v>72</v>
      </c>
      <c r="C5" s="21" t="s">
        <v>73</v>
      </c>
      <c r="D5" s="22" t="s">
        <v>74</v>
      </c>
      <c r="E5" s="23">
        <v>11694.92</v>
      </c>
      <c r="F5" s="23">
        <v>500</v>
      </c>
      <c r="G5" s="23">
        <f>+E5*6%</f>
        <v>701.6952</v>
      </c>
      <c r="H5" s="23">
        <f>+G5</f>
        <v>701.6952</v>
      </c>
      <c r="J5" s="3" t="s">
        <v>216</v>
      </c>
      <c r="K5" s="3" t="s">
        <v>217</v>
      </c>
    </row>
    <row r="6" spans="1:11" x14ac:dyDescent="0.25">
      <c r="A6" s="20">
        <v>2</v>
      </c>
      <c r="B6" s="21" t="s">
        <v>75</v>
      </c>
      <c r="C6" s="21" t="s">
        <v>73</v>
      </c>
      <c r="D6" s="22" t="s">
        <v>76</v>
      </c>
      <c r="E6" s="23">
        <v>9152.5400000000009</v>
      </c>
      <c r="F6" s="23">
        <v>400</v>
      </c>
      <c r="G6" s="23">
        <f t="shared" ref="G6:G20" si="0">+E6*6%</f>
        <v>549.15240000000006</v>
      </c>
      <c r="H6" s="23">
        <f t="shared" ref="H6:H20" si="1">+G6</f>
        <v>549.15240000000006</v>
      </c>
      <c r="J6" s="3" t="s">
        <v>218</v>
      </c>
      <c r="K6" s="3" t="s">
        <v>219</v>
      </c>
    </row>
    <row r="7" spans="1:11" x14ac:dyDescent="0.25">
      <c r="A7" s="20">
        <v>3</v>
      </c>
      <c r="B7" s="21" t="s">
        <v>77</v>
      </c>
      <c r="C7" s="21" t="s">
        <v>73</v>
      </c>
      <c r="D7" s="22" t="s">
        <v>76</v>
      </c>
      <c r="E7" s="23">
        <v>6525.42</v>
      </c>
      <c r="F7" s="23">
        <v>250</v>
      </c>
      <c r="G7" s="23">
        <f t="shared" si="0"/>
        <v>391.52519999999998</v>
      </c>
      <c r="H7" s="23">
        <f t="shared" si="1"/>
        <v>391.52519999999998</v>
      </c>
    </row>
    <row r="8" spans="1:11" x14ac:dyDescent="0.25">
      <c r="A8" s="20">
        <v>4</v>
      </c>
      <c r="B8" s="21" t="s">
        <v>78</v>
      </c>
      <c r="C8" s="21" t="s">
        <v>73</v>
      </c>
      <c r="D8" s="22" t="s">
        <v>76</v>
      </c>
      <c r="E8" s="23">
        <v>62372.88</v>
      </c>
      <c r="F8" s="23">
        <v>650</v>
      </c>
      <c r="G8" s="23">
        <f t="shared" si="0"/>
        <v>3742.3727999999996</v>
      </c>
      <c r="H8" s="23">
        <f t="shared" si="1"/>
        <v>3742.3727999999996</v>
      </c>
    </row>
    <row r="9" spans="1:11" x14ac:dyDescent="0.25">
      <c r="A9" s="20">
        <v>5</v>
      </c>
      <c r="B9" s="21" t="s">
        <v>79</v>
      </c>
      <c r="C9" s="21" t="s">
        <v>73</v>
      </c>
      <c r="D9" s="22" t="s">
        <v>76</v>
      </c>
      <c r="E9" s="23">
        <v>389.84</v>
      </c>
      <c r="F9" s="23">
        <v>850</v>
      </c>
      <c r="G9" s="23">
        <f t="shared" si="0"/>
        <v>23.390399999999996</v>
      </c>
      <c r="H9" s="23">
        <f t="shared" si="1"/>
        <v>23.390399999999996</v>
      </c>
    </row>
    <row r="10" spans="1:11" x14ac:dyDescent="0.25">
      <c r="A10" s="20">
        <v>6</v>
      </c>
      <c r="B10" s="21" t="s">
        <v>80</v>
      </c>
      <c r="C10" s="21" t="s">
        <v>94</v>
      </c>
      <c r="D10" s="22" t="s">
        <v>92</v>
      </c>
      <c r="E10" s="23">
        <v>22203.38</v>
      </c>
      <c r="F10" s="23">
        <v>260</v>
      </c>
      <c r="G10" s="23">
        <f t="shared" si="0"/>
        <v>1332.2028</v>
      </c>
      <c r="H10" s="23">
        <f t="shared" si="1"/>
        <v>1332.2028</v>
      </c>
    </row>
    <row r="11" spans="1:11" x14ac:dyDescent="0.25">
      <c r="A11" s="20">
        <v>7</v>
      </c>
      <c r="B11" s="21" t="s">
        <v>81</v>
      </c>
      <c r="C11" s="21" t="s">
        <v>94</v>
      </c>
      <c r="D11" s="22" t="s">
        <v>76</v>
      </c>
      <c r="E11" s="23">
        <v>1525.42</v>
      </c>
      <c r="F11" s="23">
        <v>580</v>
      </c>
      <c r="G11" s="23">
        <f t="shared" si="0"/>
        <v>91.525199999999998</v>
      </c>
      <c r="H11" s="23">
        <f t="shared" si="1"/>
        <v>91.525199999999998</v>
      </c>
    </row>
    <row r="12" spans="1:11" x14ac:dyDescent="0.25">
      <c r="A12" s="20">
        <v>8</v>
      </c>
      <c r="B12" s="21" t="s">
        <v>82</v>
      </c>
      <c r="C12" s="21" t="s">
        <v>94</v>
      </c>
      <c r="D12" s="22" t="s">
        <v>76</v>
      </c>
      <c r="E12" s="23">
        <v>7923.72</v>
      </c>
      <c r="F12" s="23">
        <v>5450</v>
      </c>
      <c r="G12" s="23">
        <f t="shared" si="0"/>
        <v>475.42320000000001</v>
      </c>
      <c r="H12" s="23">
        <f t="shared" si="1"/>
        <v>475.42320000000001</v>
      </c>
    </row>
    <row r="13" spans="1:11" x14ac:dyDescent="0.25">
      <c r="A13" s="20">
        <v>9</v>
      </c>
      <c r="B13" s="21" t="s">
        <v>83</v>
      </c>
      <c r="C13" s="21" t="s">
        <v>94</v>
      </c>
      <c r="D13" s="22" t="s">
        <v>92</v>
      </c>
      <c r="E13" s="23">
        <v>29491.52</v>
      </c>
      <c r="F13" s="23">
        <v>5450</v>
      </c>
      <c r="G13" s="23">
        <f t="shared" si="0"/>
        <v>1769.4911999999999</v>
      </c>
      <c r="H13" s="23">
        <f t="shared" si="1"/>
        <v>1769.4911999999999</v>
      </c>
    </row>
    <row r="14" spans="1:11" x14ac:dyDescent="0.25">
      <c r="A14" s="20">
        <v>10</v>
      </c>
      <c r="B14" s="21" t="s">
        <v>84</v>
      </c>
      <c r="C14" s="21" t="s">
        <v>94</v>
      </c>
      <c r="D14" s="22" t="s">
        <v>76</v>
      </c>
      <c r="E14" s="23">
        <v>372.88</v>
      </c>
      <c r="F14" s="23">
        <v>8500</v>
      </c>
      <c r="G14" s="23">
        <f t="shared" si="0"/>
        <v>22.372799999999998</v>
      </c>
      <c r="H14" s="23">
        <f t="shared" si="1"/>
        <v>22.372799999999998</v>
      </c>
    </row>
    <row r="15" spans="1:11" x14ac:dyDescent="0.25">
      <c r="A15" s="20">
        <v>12</v>
      </c>
      <c r="B15" s="21" t="s">
        <v>86</v>
      </c>
      <c r="C15" s="21" t="s">
        <v>95</v>
      </c>
      <c r="D15" s="22" t="s">
        <v>76</v>
      </c>
      <c r="E15" s="23">
        <v>29661.02</v>
      </c>
      <c r="F15" s="23">
        <v>650</v>
      </c>
      <c r="G15" s="23">
        <f t="shared" si="0"/>
        <v>1779.6612</v>
      </c>
      <c r="H15" s="23">
        <f t="shared" si="1"/>
        <v>1779.6612</v>
      </c>
    </row>
    <row r="16" spans="1:11" x14ac:dyDescent="0.25">
      <c r="A16" s="20">
        <v>13</v>
      </c>
      <c r="B16" s="21" t="s">
        <v>87</v>
      </c>
      <c r="C16" s="21" t="s">
        <v>95</v>
      </c>
      <c r="D16" s="22" t="s">
        <v>76</v>
      </c>
      <c r="E16" s="23">
        <v>9661.02</v>
      </c>
      <c r="F16" s="23">
        <v>850</v>
      </c>
      <c r="G16" s="23">
        <f t="shared" si="0"/>
        <v>579.66120000000001</v>
      </c>
      <c r="H16" s="23">
        <f t="shared" si="1"/>
        <v>579.66120000000001</v>
      </c>
    </row>
    <row r="17" spans="1:8" x14ac:dyDescent="0.25">
      <c r="A17" s="20">
        <v>14</v>
      </c>
      <c r="B17" s="21" t="s">
        <v>88</v>
      </c>
      <c r="C17" s="21" t="s">
        <v>96</v>
      </c>
      <c r="D17" s="22" t="s">
        <v>76</v>
      </c>
      <c r="E17" s="23">
        <v>1016.94</v>
      </c>
      <c r="F17" s="23">
        <v>260</v>
      </c>
      <c r="G17" s="23">
        <f t="shared" si="0"/>
        <v>61.016400000000004</v>
      </c>
      <c r="H17" s="23">
        <f t="shared" si="1"/>
        <v>61.016400000000004</v>
      </c>
    </row>
    <row r="18" spans="1:8" x14ac:dyDescent="0.25">
      <c r="A18" s="20">
        <v>15</v>
      </c>
      <c r="B18" s="21" t="s">
        <v>89</v>
      </c>
      <c r="C18" s="21" t="s">
        <v>96</v>
      </c>
      <c r="D18" s="22" t="s">
        <v>76</v>
      </c>
      <c r="E18" s="23">
        <v>1483.06</v>
      </c>
      <c r="F18" s="23">
        <v>580</v>
      </c>
      <c r="G18" s="23">
        <f t="shared" si="0"/>
        <v>88.983599999999996</v>
      </c>
      <c r="H18" s="23">
        <f t="shared" si="1"/>
        <v>88.983599999999996</v>
      </c>
    </row>
    <row r="19" spans="1:8" x14ac:dyDescent="0.25">
      <c r="A19" s="20">
        <v>16</v>
      </c>
      <c r="B19" s="21" t="s">
        <v>90</v>
      </c>
      <c r="C19" s="21" t="s">
        <v>96</v>
      </c>
      <c r="D19" s="22" t="s">
        <v>93</v>
      </c>
      <c r="E19" s="23">
        <v>9321.18</v>
      </c>
      <c r="F19" s="23">
        <v>580</v>
      </c>
      <c r="G19" s="23">
        <f t="shared" si="0"/>
        <v>559.27080000000001</v>
      </c>
      <c r="H19" s="23">
        <f t="shared" si="1"/>
        <v>559.27080000000001</v>
      </c>
    </row>
    <row r="20" spans="1:8" x14ac:dyDescent="0.25">
      <c r="A20" s="20">
        <v>17</v>
      </c>
      <c r="B20" s="21" t="s">
        <v>91</v>
      </c>
      <c r="C20" s="21" t="s">
        <v>96</v>
      </c>
      <c r="D20" s="22" t="s">
        <v>97</v>
      </c>
      <c r="E20" s="23">
        <v>12203.38</v>
      </c>
      <c r="F20" s="23">
        <v>580</v>
      </c>
      <c r="G20" s="23">
        <f t="shared" si="0"/>
        <v>732.20279999999991</v>
      </c>
      <c r="H20" s="23">
        <f t="shared" si="1"/>
        <v>732.20279999999991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Concatenate</vt:lpstr>
      <vt:lpstr>DB</vt:lpstr>
      <vt:lpstr>speak cell</vt:lpstr>
      <vt:lpstr>camera</vt:lpstr>
      <vt:lpstr>fill justify</vt:lpstr>
      <vt:lpstr>paste special</vt:lpstr>
      <vt:lpstr>insert from txt</vt:lpstr>
      <vt:lpstr>Formating</vt:lpstr>
      <vt:lpstr>ADVANCE SELECT</vt:lpstr>
      <vt:lpstr>embeding in word</vt:lpstr>
      <vt:lpstr>DATA SWAP</vt:lpstr>
      <vt:lpstr>data validation </vt:lpstr>
      <vt:lpstr>transpose</vt:lpstr>
      <vt:lpstr>ASAP</vt:lpstr>
      <vt:lpstr>'insert from txt'!atish_chandra_yadav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Pradeep Gupta</cp:lastModifiedBy>
  <dcterms:created xsi:type="dcterms:W3CDTF">2017-05-30T12:48:23Z</dcterms:created>
  <dcterms:modified xsi:type="dcterms:W3CDTF">2021-10-01T04:02:43Z</dcterms:modified>
</cp:coreProperties>
</file>