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20" tabRatio="973"/>
  </bookViews>
  <sheets>
    <sheet name="Database" sheetId="23" r:id="rId1"/>
    <sheet name="T M G" sheetId="2" r:id="rId2"/>
    <sheet name="Tanvi Industries" sheetId="3" r:id="rId3"/>
    <sheet name="Tatyasaheb Enterprises" sheetId="4" r:id="rId4"/>
    <sheet name="Technic Engineering Works" sheetId="5" r:id="rId5"/>
    <sheet name="Techweld Consultancy Services" sheetId="6" r:id="rId6"/>
    <sheet name="Thar &amp; Associates" sheetId="7" r:id="rId7"/>
    <sheet name="The Guardians" sheetId="8" r:id="rId8"/>
    <sheet name="The Solutions" sheetId="9" r:id="rId9"/>
    <sheet name="Tmg" sheetId="10" r:id="rId10"/>
    <sheet name="U R Waterproofing Co" sheetId="11" r:id="rId11"/>
    <sheet name="United Metal Industries" sheetId="12" r:id="rId12"/>
    <sheet name="Ups Scs (India) Pvt. Ltd." sheetId="13" r:id="rId13"/>
    <sheet name="V B Construction Co" sheetId="14" r:id="rId14"/>
    <sheet name="V.N.Engineering Works" sheetId="15" r:id="rId15"/>
    <sheet name="Vaishali Naik" sheetId="16" r:id="rId16"/>
    <sheet name="Vijay Engineering Services" sheetId="19" r:id="rId17"/>
    <sheet name="Vijay Motwane &amp; Associates" sheetId="20" r:id="rId18"/>
    <sheet name="Vijaynath Interiors And Exterio" sheetId="21" r:id="rId19"/>
    <sheet name="Vikash Engineering Works" sheetId="22" r:id="rId20"/>
  </sheets>
  <definedNames>
    <definedName name="_xlnm._FilterDatabase" localSheetId="0" hidden="1">Database!$A$1:$B$12</definedName>
  </definedNames>
  <calcPr calcId="144525"/>
</workbook>
</file>

<file path=xl/calcChain.xml><?xml version="1.0" encoding="utf-8"?>
<calcChain xmlns="http://schemas.openxmlformats.org/spreadsheetml/2006/main">
  <c r="C2" i="23" l="1"/>
  <c r="B2" i="23"/>
  <c r="B3" i="23"/>
  <c r="B4" i="23"/>
  <c r="B5" i="23"/>
  <c r="B6" i="23"/>
  <c r="B7" i="23"/>
  <c r="B8" i="23"/>
  <c r="B9" i="23"/>
  <c r="B10" i="23"/>
  <c r="B11" i="23"/>
  <c r="B12" i="23"/>
  <c r="C4" i="23"/>
  <c r="C5" i="23"/>
  <c r="C9" i="23"/>
  <c r="C10" i="23"/>
  <c r="C11" i="23"/>
  <c r="C8" i="23"/>
  <c r="C12" i="23"/>
  <c r="C6" i="23"/>
  <c r="C7" i="23"/>
  <c r="C3" i="23"/>
  <c r="F53" i="22" l="1"/>
  <c r="D53" i="22"/>
  <c r="F53" i="21"/>
  <c r="D53" i="21"/>
  <c r="F53" i="20"/>
  <c r="D53" i="20"/>
  <c r="F53" i="19"/>
  <c r="D53" i="19"/>
  <c r="F53" i="16"/>
  <c r="D53" i="16"/>
  <c r="F53" i="15"/>
  <c r="D53" i="15"/>
  <c r="F53" i="14"/>
  <c r="D53" i="14"/>
  <c r="F53" i="13"/>
  <c r="D53" i="13"/>
  <c r="F53" i="12"/>
  <c r="D53" i="12"/>
  <c r="F53" i="11"/>
  <c r="D53" i="11"/>
  <c r="F53" i="10"/>
  <c r="D53" i="10"/>
  <c r="F53" i="9"/>
  <c r="D53" i="9"/>
  <c r="F53" i="8"/>
  <c r="D53" i="8"/>
  <c r="F53" i="7"/>
  <c r="D53" i="7"/>
  <c r="F53" i="6"/>
  <c r="D53" i="6"/>
  <c r="F53" i="5"/>
  <c r="D53" i="5"/>
  <c r="F53" i="4"/>
  <c r="D53" i="4"/>
  <c r="F53" i="3"/>
  <c r="D53" i="3"/>
  <c r="F53" i="2"/>
  <c r="D53" i="2"/>
</calcChain>
</file>

<file path=xl/sharedStrings.xml><?xml version="1.0" encoding="utf-8"?>
<sst xmlns="http://schemas.openxmlformats.org/spreadsheetml/2006/main" count="815" uniqueCount="91">
  <si>
    <t>FORM NO. 16 A</t>
  </si>
  <si>
    <r>
      <t xml:space="preserve">[See </t>
    </r>
    <r>
      <rPr>
        <i/>
        <u/>
        <sz val="11"/>
        <rFont val="Times New Roman"/>
        <family val="1"/>
      </rPr>
      <t>rule 31(1)</t>
    </r>
    <r>
      <rPr>
        <i/>
        <sz val="11"/>
        <rFont val="Times New Roman"/>
        <family val="1"/>
      </rPr>
      <t xml:space="preserve"> (b)]</t>
    </r>
  </si>
  <si>
    <t>Certificate of deduction of tax at source under section 203 of the Income-tax Act, 1961.</t>
  </si>
  <si>
    <t>For interest on securities; dividends; interest other than "interest on securities'; winnings from lottery or crossword puzzle;winnings from horse race; payments to contractors and sub-contractors; insurance commission; payments to non-resident sportsmen/</t>
  </si>
  <si>
    <t>Name and address of the person deducting Tax</t>
  </si>
  <si>
    <t>TDS circle where Annual Return under section 206 is to be delivered</t>
  </si>
  <si>
    <t>Name and address of the person to whom payment  made or in whose account it is credited</t>
  </si>
  <si>
    <r>
      <t>PRANAV CONSTRUCTION  SYSTEMS   PVT. LTD.</t>
    </r>
    <r>
      <rPr>
        <sz val="10"/>
        <rFont val="Times New Roman"/>
        <family val="1"/>
      </rPr>
      <t xml:space="preserve">                                                          PLOT NO C/10, TTC INDL. ESTATE                               MIDC, PAWANE,                                                                 NAVI MUMBAI 400 70</t>
    </r>
  </si>
  <si>
    <t>THANE</t>
  </si>
  <si>
    <t>TAX DEDUCTION A/C. NO. OF THE DEDUCTOR</t>
  </si>
  <si>
    <t>NATURE OF PAYMENT- Payment for Contractor -94C</t>
  </si>
  <si>
    <t>PAN / GIR NO. OF THE PAYEE</t>
  </si>
  <si>
    <t>MUMP 16940 A</t>
  </si>
  <si>
    <t>Quarter</t>
  </si>
  <si>
    <t>Acknowledgement No</t>
  </si>
  <si>
    <t>070690400109254</t>
  </si>
  <si>
    <t>PAN / GIR NO. OF THE DEDUCTOR</t>
  </si>
  <si>
    <t>070690400109265</t>
  </si>
  <si>
    <t>FOR THE PERIOD</t>
  </si>
  <si>
    <t>AADCP0834B</t>
  </si>
  <si>
    <t>070690400114036</t>
  </si>
  <si>
    <t>01/04/2008 TO 31/03/2009</t>
  </si>
  <si>
    <t>070690400120071</t>
  </si>
  <si>
    <t>DETAILS OF PAYMENT, TAX DEDUCTION AND DEPOSIT OF TAX INTO CENTRAL GOVERNMENT ACCOUNT</t>
  </si>
  <si>
    <t>Date of payment / Credit</t>
  </si>
  <si>
    <t>Amount paid / Credited (Rs.)</t>
  </si>
  <si>
    <t>Amount of Income-tax deducted (Rs.)</t>
  </si>
  <si>
    <t>Rate at which deducted</t>
  </si>
  <si>
    <t>Date &amp; Challan No. of deposit of tax into Central Government Account</t>
  </si>
  <si>
    <t>Name of bank and branch where tax deposited</t>
  </si>
  <si>
    <t>22/10/2008</t>
  </si>
  <si>
    <t>AXIS Bank, Vashi</t>
  </si>
  <si>
    <t>TOTAL</t>
  </si>
  <si>
    <t>Certified that a sum of Rs. in words</t>
  </si>
  <si>
    <t>Eight Hundred Sixty Five Only</t>
  </si>
  <si>
    <t>has been deducted at source and paid to the credit of the Central Government as per details given above</t>
  </si>
  <si>
    <t>T M G</t>
  </si>
  <si>
    <t>AFDPG6479D</t>
  </si>
  <si>
    <t>17/06/2008</t>
  </si>
  <si>
    <t>31/07/2008</t>
  </si>
  <si>
    <t>28/08/2008</t>
  </si>
  <si>
    <t>27/09/2008</t>
  </si>
  <si>
    <t>29/12/2008</t>
  </si>
  <si>
    <t>Tanvi Industries</t>
  </si>
  <si>
    <t>AHUPS1866R</t>
  </si>
  <si>
    <t>Tatyasaheb Enterprises</t>
  </si>
  <si>
    <t>Blank</t>
  </si>
  <si>
    <t>31/08/2008</t>
  </si>
  <si>
    <t>Technic Engineering Works</t>
  </si>
  <si>
    <t>PANNOTAVBL</t>
  </si>
  <si>
    <t>Techweld Consultancy Services</t>
  </si>
  <si>
    <t>30/06/2008</t>
  </si>
  <si>
    <t>Thar &amp; Associates</t>
  </si>
  <si>
    <t>AAAPT6229J</t>
  </si>
  <si>
    <t>The Guardians</t>
  </si>
  <si>
    <t>The Solutions</t>
  </si>
  <si>
    <t>AFBPM4904M</t>
  </si>
  <si>
    <t>Tmg</t>
  </si>
  <si>
    <t>15/04/2008</t>
  </si>
  <si>
    <t>28/05/2008</t>
  </si>
  <si>
    <t>U R Waterproofing Co</t>
  </si>
  <si>
    <t>AAJPU3087E</t>
  </si>
  <si>
    <t>30/05/2008</t>
  </si>
  <si>
    <t>United Metal Industries</t>
  </si>
  <si>
    <t>Ups Scs (India) Pvt. Ltd.</t>
  </si>
  <si>
    <t>V B Construction Co</t>
  </si>
  <si>
    <t>19/04/2008</t>
  </si>
  <si>
    <t>26/04/2008</t>
  </si>
  <si>
    <t>13/05/2008</t>
  </si>
  <si>
    <t>20/06/2008</t>
  </si>
  <si>
    <t>23/07/2008</t>
  </si>
  <si>
    <t>V.N.Engineering Works</t>
  </si>
  <si>
    <t>ABUPN1839P</t>
  </si>
  <si>
    <t>Vaishali Naik</t>
  </si>
  <si>
    <t>AEEPN8044F</t>
  </si>
  <si>
    <t>30/04/2008</t>
  </si>
  <si>
    <t>31/05/2008</t>
  </si>
  <si>
    <t>16/09/2008</t>
  </si>
  <si>
    <t>Vijay Engineering Services</t>
  </si>
  <si>
    <t>Vijay Motwane &amp; Associates</t>
  </si>
  <si>
    <t>AABPM9998C</t>
  </si>
  <si>
    <t>Vijaynath Interiors And Exteriors Pvt Ltd</t>
  </si>
  <si>
    <t>AABCV6494M</t>
  </si>
  <si>
    <t>29/04/2008</t>
  </si>
  <si>
    <t>Vikash Engineering Works</t>
  </si>
  <si>
    <t>AMCTG0735G</t>
  </si>
  <si>
    <t>14/06/2008</t>
  </si>
  <si>
    <t>Name</t>
  </si>
  <si>
    <t>TMG</t>
  </si>
  <si>
    <t>PAN</t>
  </si>
  <si>
    <t>Vijaynath Interiors and Exterio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</si>
</sst>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i/>
      <sz val="11"/>
      <name val="Times New Roman"/>
      <family val="1"/>
    </font>
    <font>
      <i/>
      <u/>
      <sz val="11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6" fillId="0" borderId="0" xfId="0" applyFont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0" fillId="0" borderId="1" xfId="0" applyNumberFormat="1" applyBorder="1"/>
    <xf numFmtId="0" fontId="0" fillId="0" borderId="1" xfId="0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12" fillId="0" borderId="0" xfId="0" applyFont="1" applyFill="1" applyAlignment="1">
      <alignment vertical="center"/>
    </xf>
    <xf numFmtId="0" fontId="12" fillId="0" borderId="0" xfId="0" applyFont="1"/>
    <xf numFmtId="0" fontId="0" fillId="0" borderId="0" xfId="0" quotePrefix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1" fillId="0" borderId="2" xfId="1" applyBorder="1" applyAlignment="1">
      <alignment horizontal="center"/>
    </xf>
    <xf numFmtId="164" fontId="1" fillId="0" borderId="3" xfId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11" fillId="0" borderId="2" xfId="0" applyNumberFormat="1" applyFont="1" applyBorder="1" applyAlignment="1">
      <alignment horizontal="left"/>
    </xf>
    <xf numFmtId="14" fontId="11" fillId="0" borderId="3" xfId="0" applyNumberFormat="1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4" fontId="12" fillId="0" borderId="2" xfId="1" applyFont="1" applyBorder="1" applyAlignment="1">
      <alignment horizontal="center"/>
    </xf>
    <xf numFmtId="164" fontId="12" fillId="0" borderId="3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7" fillId="0" borderId="2" xfId="1" quotePrefix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justify" vertical="justify" wrapText="1"/>
    </xf>
    <xf numFmtId="164" fontId="1" fillId="0" borderId="2" xfId="1" applyBorder="1" applyAlignment="1">
      <alignment horizontal="right"/>
    </xf>
    <xf numFmtId="164" fontId="1" fillId="0" borderId="3" xfId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190" zoomScaleNormal="190" workbookViewId="0">
      <selection activeCell="C3" sqref="C3:C12"/>
    </sheetView>
  </sheetViews>
  <sheetFormatPr defaultRowHeight="12.75" x14ac:dyDescent="0.2"/>
  <cols>
    <col min="1" max="1" width="34.5703125" bestFit="1" customWidth="1"/>
    <col min="2" max="2" width="31" bestFit="1" customWidth="1"/>
    <col min="3" max="3" width="13.28515625" bestFit="1" customWidth="1"/>
    <col min="4" max="4" width="9.85546875" bestFit="1" customWidth="1"/>
    <col min="6" max="6" width="12.7109375" bestFit="1" customWidth="1"/>
  </cols>
  <sheetData>
    <row r="1" spans="1:6" x14ac:dyDescent="0.2">
      <c r="A1" s="10" t="s">
        <v>87</v>
      </c>
      <c r="B1" s="11" t="s">
        <v>89</v>
      </c>
    </row>
    <row r="2" spans="1:6" x14ac:dyDescent="0.2">
      <c r="A2" s="12" t="s">
        <v>36</v>
      </c>
      <c r="B2" s="12" t="str">
        <f>"'"&amp;A2&amp;"'!I16"</f>
        <v>'T M G'!I16</v>
      </c>
      <c r="C2" s="12" t="str">
        <f>'T M G'!I16</f>
        <v>AFDPG6479D</v>
      </c>
      <c r="D2" s="12"/>
    </row>
    <row r="3" spans="1:6" x14ac:dyDescent="0.2">
      <c r="A3" s="12" t="s">
        <v>43</v>
      </c>
      <c r="B3" s="12" t="str">
        <f t="shared" ref="B3:B12" si="0">"'"&amp;A3&amp;"'!I16"</f>
        <v>'Tanvi Industries'!I16</v>
      </c>
      <c r="C3" s="12" t="str">
        <f ca="1">INDIRECT(B3)</f>
        <v>AHUPS1866R</v>
      </c>
      <c r="D3" s="12"/>
      <c r="F3" s="12"/>
    </row>
    <row r="4" spans="1:6" x14ac:dyDescent="0.2">
      <c r="A4" s="12" t="s">
        <v>52</v>
      </c>
      <c r="B4" s="12" t="str">
        <f t="shared" si="0"/>
        <v>'Thar &amp; Associates'!I16</v>
      </c>
      <c r="C4" s="12" t="str">
        <f t="shared" ref="C4:C12" ca="1" si="1">INDIRECT(B4)</f>
        <v>AAAPT6229J</v>
      </c>
    </row>
    <row r="5" spans="1:6" x14ac:dyDescent="0.2">
      <c r="A5" s="12" t="s">
        <v>55</v>
      </c>
      <c r="B5" s="12" t="str">
        <f t="shared" si="0"/>
        <v>'The Solutions'!I16</v>
      </c>
      <c r="C5" s="12" t="str">
        <f t="shared" ca="1" si="1"/>
        <v>AFBPM4904M</v>
      </c>
    </row>
    <row r="6" spans="1:6" x14ac:dyDescent="0.2">
      <c r="A6" s="12" t="s">
        <v>88</v>
      </c>
      <c r="B6" s="12" t="str">
        <f t="shared" si="0"/>
        <v>'TMG'!I16</v>
      </c>
      <c r="C6" s="12" t="str">
        <f t="shared" ca="1" si="1"/>
        <v>AFDPG6479D</v>
      </c>
    </row>
    <row r="7" spans="1:6" x14ac:dyDescent="0.2">
      <c r="A7" s="12" t="s">
        <v>60</v>
      </c>
      <c r="B7" s="12" t="str">
        <f t="shared" si="0"/>
        <v>'U R Waterproofing Co'!I16</v>
      </c>
      <c r="C7" s="12" t="str">
        <f t="shared" ca="1" si="1"/>
        <v>AAJPU3087E</v>
      </c>
    </row>
    <row r="8" spans="1:6" x14ac:dyDescent="0.2">
      <c r="A8" s="12" t="s">
        <v>71</v>
      </c>
      <c r="B8" s="12" t="str">
        <f t="shared" si="0"/>
        <v>'V.N.Engineering Works'!I16</v>
      </c>
      <c r="C8" s="12" t="str">
        <f t="shared" ca="1" si="1"/>
        <v>ABUPN1839P</v>
      </c>
    </row>
    <row r="9" spans="1:6" x14ac:dyDescent="0.2">
      <c r="A9" s="12" t="s">
        <v>73</v>
      </c>
      <c r="B9" s="12" t="str">
        <f t="shared" si="0"/>
        <v>'Vaishali Naik'!I16</v>
      </c>
      <c r="C9" s="12" t="str">
        <f t="shared" ca="1" si="1"/>
        <v>AEEPN8044F</v>
      </c>
    </row>
    <row r="10" spans="1:6" x14ac:dyDescent="0.2">
      <c r="A10" s="12" t="s">
        <v>79</v>
      </c>
      <c r="B10" s="12" t="str">
        <f t="shared" si="0"/>
        <v>'Vijay Motwane &amp; Associates'!I16</v>
      </c>
      <c r="C10" s="12" t="str">
        <f t="shared" ca="1" si="1"/>
        <v>AABPM9998C</v>
      </c>
    </row>
    <row r="11" spans="1:6" x14ac:dyDescent="0.2">
      <c r="A11" s="12" t="s">
        <v>90</v>
      </c>
      <c r="B11" s="12" t="str">
        <f t="shared" si="0"/>
        <v>'Vijaynath Interiors and Exterio'!I16</v>
      </c>
      <c r="C11" s="12" t="str">
        <f t="shared" ca="1" si="1"/>
        <v>AABCV6494M</v>
      </c>
    </row>
    <row r="12" spans="1:6" x14ac:dyDescent="0.2">
      <c r="A12" s="12" t="s">
        <v>84</v>
      </c>
      <c r="B12" s="12" t="str">
        <f t="shared" si="0"/>
        <v>'Vikash Engineering Works'!I16</v>
      </c>
      <c r="C12" s="12" t="str">
        <f t="shared" ca="1" si="1"/>
        <v>AMCTG0735G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sqref="A1:IV65536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57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37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3" t="s">
        <v>58</v>
      </c>
      <c r="C25" s="14"/>
      <c r="D25" s="60">
        <v>78652</v>
      </c>
      <c r="E25" s="61"/>
      <c r="F25" s="15">
        <v>8912</v>
      </c>
      <c r="G25" s="16"/>
      <c r="H25" s="4">
        <v>0.1133</v>
      </c>
      <c r="I25" s="17" t="s">
        <v>30</v>
      </c>
      <c r="J25" s="18"/>
      <c r="K25" s="5">
        <v>733</v>
      </c>
      <c r="L25" s="19" t="s">
        <v>31</v>
      </c>
      <c r="M25" s="20"/>
    </row>
    <row r="26" spans="2:13" x14ac:dyDescent="0.2">
      <c r="B26" s="17" t="s">
        <v>59</v>
      </c>
      <c r="C26" s="18"/>
      <c r="D26" s="15">
        <v>70787</v>
      </c>
      <c r="E26" s="16"/>
      <c r="F26" s="15">
        <v>8019</v>
      </c>
      <c r="G26" s="16"/>
      <c r="H26" s="4">
        <v>0.1133</v>
      </c>
      <c r="I26" s="17" t="s">
        <v>30</v>
      </c>
      <c r="J26" s="18"/>
      <c r="K26" s="5">
        <v>733</v>
      </c>
      <c r="L26" s="19" t="s">
        <v>31</v>
      </c>
      <c r="M26" s="20"/>
    </row>
    <row r="27" spans="2:13" x14ac:dyDescent="0.2">
      <c r="B27" s="17"/>
      <c r="C27" s="18"/>
      <c r="D27" s="15"/>
      <c r="E27" s="16"/>
      <c r="F27" s="15"/>
      <c r="G27" s="16"/>
      <c r="H27" s="4"/>
      <c r="I27" s="17"/>
      <c r="J27" s="18"/>
      <c r="K27" s="5"/>
      <c r="L27" s="19"/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149439</v>
      </c>
      <c r="E53" s="24"/>
      <c r="F53" s="23">
        <f>SUM(F25:G52)</f>
        <v>16931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activeCell="I16" sqref="I16:M17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60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61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3" t="s">
        <v>62</v>
      </c>
      <c r="C25" s="14"/>
      <c r="D25" s="60">
        <v>29610</v>
      </c>
      <c r="E25" s="61"/>
      <c r="F25" s="15">
        <v>610</v>
      </c>
      <c r="G25" s="16"/>
      <c r="H25" s="4">
        <v>2.06E-2</v>
      </c>
      <c r="I25" s="17" t="s">
        <v>30</v>
      </c>
      <c r="J25" s="18"/>
      <c r="K25" s="5">
        <v>734</v>
      </c>
      <c r="L25" s="19" t="s">
        <v>31</v>
      </c>
      <c r="M25" s="20"/>
    </row>
    <row r="26" spans="2:13" x14ac:dyDescent="0.2">
      <c r="B26" s="17"/>
      <c r="C26" s="18"/>
      <c r="D26" s="15"/>
      <c r="E26" s="16"/>
      <c r="F26" s="15"/>
      <c r="G26" s="16"/>
      <c r="H26" s="4"/>
      <c r="I26" s="17"/>
      <c r="J26" s="18"/>
      <c r="K26" s="5"/>
      <c r="L26" s="19"/>
      <c r="M26" s="20"/>
    </row>
    <row r="27" spans="2:13" x14ac:dyDescent="0.2">
      <c r="B27" s="17"/>
      <c r="C27" s="18"/>
      <c r="D27" s="15"/>
      <c r="E27" s="16"/>
      <c r="F27" s="15"/>
      <c r="G27" s="16"/>
      <c r="H27" s="4"/>
      <c r="I27" s="17"/>
      <c r="J27" s="18"/>
      <c r="K27" s="5"/>
      <c r="L27" s="19"/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29610</v>
      </c>
      <c r="E53" s="24"/>
      <c r="F53" s="23">
        <f>SUM(F25:G52)</f>
        <v>610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sqref="A1:IV65536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63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/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7">
        <v>39808</v>
      </c>
      <c r="C25" s="14"/>
      <c r="D25" s="60">
        <v>155251.54457193293</v>
      </c>
      <c r="E25" s="61"/>
      <c r="F25" s="15">
        <v>3518</v>
      </c>
      <c r="G25" s="16"/>
      <c r="H25" s="4">
        <v>2.266E-2</v>
      </c>
      <c r="I25" s="17">
        <v>40026</v>
      </c>
      <c r="J25" s="18"/>
      <c r="K25" s="5">
        <v>80530</v>
      </c>
      <c r="L25" s="19" t="s">
        <v>31</v>
      </c>
      <c r="M25" s="20"/>
    </row>
    <row r="26" spans="2:13" x14ac:dyDescent="0.2">
      <c r="B26" s="17">
        <v>39840</v>
      </c>
      <c r="C26" s="18"/>
      <c r="D26" s="15">
        <v>99050</v>
      </c>
      <c r="E26" s="16"/>
      <c r="F26" s="15">
        <v>2245.1</v>
      </c>
      <c r="G26" s="16"/>
      <c r="H26" s="4">
        <v>0.02</v>
      </c>
      <c r="I26" s="17">
        <v>39870</v>
      </c>
      <c r="J26" s="18"/>
      <c r="K26" s="5">
        <v>80017</v>
      </c>
      <c r="L26" s="19" t="s">
        <v>31</v>
      </c>
      <c r="M26" s="20"/>
    </row>
    <row r="27" spans="2:13" x14ac:dyDescent="0.2">
      <c r="B27" s="17">
        <v>39872</v>
      </c>
      <c r="C27" s="18"/>
      <c r="D27" s="15">
        <v>23800</v>
      </c>
      <c r="E27" s="16"/>
      <c r="F27" s="15">
        <v>537.6</v>
      </c>
      <c r="G27" s="16"/>
      <c r="H27" s="4">
        <v>0.02</v>
      </c>
      <c r="I27" s="17">
        <v>39877</v>
      </c>
      <c r="J27" s="18"/>
      <c r="K27" s="5">
        <v>82734</v>
      </c>
      <c r="L27" s="19" t="s">
        <v>31</v>
      </c>
      <c r="M27" s="20"/>
    </row>
    <row r="28" spans="2:13" x14ac:dyDescent="0.2">
      <c r="B28" s="17">
        <v>39891</v>
      </c>
      <c r="C28" s="18"/>
      <c r="D28" s="15">
        <v>54292</v>
      </c>
      <c r="E28" s="16"/>
      <c r="F28" s="15">
        <v>1230.2567199999999</v>
      </c>
      <c r="G28" s="16"/>
      <c r="H28" s="4">
        <v>0.02</v>
      </c>
      <c r="I28" s="17">
        <v>39910</v>
      </c>
      <c r="J28" s="18"/>
      <c r="K28" s="5">
        <v>83502</v>
      </c>
      <c r="L28" s="19" t="s">
        <v>31</v>
      </c>
      <c r="M28" s="20"/>
    </row>
    <row r="29" spans="2:13" x14ac:dyDescent="0.2">
      <c r="B29" s="17">
        <v>39903</v>
      </c>
      <c r="C29" s="14"/>
      <c r="D29" s="15">
        <v>27244</v>
      </c>
      <c r="E29" s="16"/>
      <c r="F29" s="15">
        <v>617.34903999999995</v>
      </c>
      <c r="G29" s="16"/>
      <c r="H29" s="5">
        <v>0.02</v>
      </c>
      <c r="I29" s="17">
        <v>39963</v>
      </c>
      <c r="J29" s="18"/>
      <c r="K29" s="5">
        <v>794373</v>
      </c>
      <c r="L29" s="17" t="s">
        <v>31</v>
      </c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359637.54457193293</v>
      </c>
      <c r="E53" s="24"/>
      <c r="F53" s="23">
        <f>SUM(F25:G52)</f>
        <v>8148.3057600000002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sqref="A1:IV65536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64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49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7">
        <v>39837</v>
      </c>
      <c r="C25" s="14"/>
      <c r="D25" s="60">
        <v>30478</v>
      </c>
      <c r="E25" s="61"/>
      <c r="F25" s="15">
        <v>690.63148000000001</v>
      </c>
      <c r="G25" s="16"/>
      <c r="H25" s="4">
        <v>0.02</v>
      </c>
      <c r="I25" s="17">
        <v>39855</v>
      </c>
      <c r="J25" s="18"/>
      <c r="K25" s="5">
        <v>485538</v>
      </c>
      <c r="L25" s="19" t="s">
        <v>31</v>
      </c>
      <c r="M25" s="20"/>
    </row>
    <row r="26" spans="2:13" x14ac:dyDescent="0.2">
      <c r="B26" s="17"/>
      <c r="C26" s="18"/>
      <c r="D26" s="15"/>
      <c r="E26" s="16"/>
      <c r="F26" s="15"/>
      <c r="G26" s="16"/>
      <c r="H26" s="4"/>
      <c r="I26" s="17"/>
      <c r="J26" s="18"/>
      <c r="K26" s="5"/>
      <c r="L26" s="19"/>
      <c r="M26" s="20"/>
    </row>
    <row r="27" spans="2:13" x14ac:dyDescent="0.2">
      <c r="B27" s="17"/>
      <c r="C27" s="18"/>
      <c r="D27" s="15"/>
      <c r="E27" s="16"/>
      <c r="F27" s="15"/>
      <c r="G27" s="16"/>
      <c r="H27" s="4"/>
      <c r="I27" s="17"/>
      <c r="J27" s="18"/>
      <c r="K27" s="5"/>
      <c r="L27" s="19"/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30478</v>
      </c>
      <c r="E53" s="24"/>
      <c r="F53" s="23">
        <f>SUM(F25:G52)</f>
        <v>690.63148000000001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sqref="A1:IV65536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65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/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3" t="s">
        <v>66</v>
      </c>
      <c r="C25" s="14"/>
      <c r="D25" s="60">
        <v>23312</v>
      </c>
      <c r="E25" s="61"/>
      <c r="F25" s="15">
        <v>528</v>
      </c>
      <c r="G25" s="16"/>
      <c r="H25" s="4">
        <v>2.266E-2</v>
      </c>
      <c r="I25" s="17" t="s">
        <v>30</v>
      </c>
      <c r="J25" s="18"/>
      <c r="K25" s="5">
        <v>734</v>
      </c>
      <c r="L25" s="19" t="s">
        <v>31</v>
      </c>
      <c r="M25" s="20"/>
    </row>
    <row r="26" spans="2:13" x14ac:dyDescent="0.2">
      <c r="B26" s="17" t="s">
        <v>67</v>
      </c>
      <c r="C26" s="18"/>
      <c r="D26" s="15">
        <v>216167</v>
      </c>
      <c r="E26" s="16"/>
      <c r="F26" s="15">
        <v>4898</v>
      </c>
      <c r="G26" s="16"/>
      <c r="H26" s="4">
        <v>2.266E-2</v>
      </c>
      <c r="I26" s="17" t="s">
        <v>30</v>
      </c>
      <c r="J26" s="18"/>
      <c r="K26" s="5">
        <v>734</v>
      </c>
      <c r="L26" s="19" t="s">
        <v>31</v>
      </c>
      <c r="M26" s="20"/>
    </row>
    <row r="27" spans="2:13" x14ac:dyDescent="0.2">
      <c r="B27" s="17" t="s">
        <v>68</v>
      </c>
      <c r="C27" s="18"/>
      <c r="D27" s="15">
        <v>127700</v>
      </c>
      <c r="E27" s="16"/>
      <c r="F27" s="15">
        <v>2894</v>
      </c>
      <c r="G27" s="16"/>
      <c r="H27" s="4">
        <v>2.266E-2</v>
      </c>
      <c r="I27" s="17" t="s">
        <v>30</v>
      </c>
      <c r="J27" s="18"/>
      <c r="K27" s="5">
        <v>734</v>
      </c>
      <c r="L27" s="19" t="s">
        <v>31</v>
      </c>
      <c r="M27" s="20"/>
    </row>
    <row r="28" spans="2:13" x14ac:dyDescent="0.2">
      <c r="B28" s="17" t="s">
        <v>69</v>
      </c>
      <c r="C28" s="18"/>
      <c r="D28" s="15">
        <v>258220</v>
      </c>
      <c r="E28" s="16"/>
      <c r="F28" s="15">
        <v>5851</v>
      </c>
      <c r="G28" s="16"/>
      <c r="H28" s="4">
        <v>2.266E-2</v>
      </c>
      <c r="I28" s="17" t="s">
        <v>30</v>
      </c>
      <c r="J28" s="18"/>
      <c r="K28" s="5">
        <v>734</v>
      </c>
      <c r="L28" s="19" t="s">
        <v>31</v>
      </c>
      <c r="M28" s="20"/>
    </row>
    <row r="29" spans="2:13" x14ac:dyDescent="0.2">
      <c r="B29" s="17">
        <v>39789</v>
      </c>
      <c r="C29" s="14"/>
      <c r="D29" s="15">
        <v>102695</v>
      </c>
      <c r="E29" s="16"/>
      <c r="F29" s="15">
        <v>10578</v>
      </c>
      <c r="G29" s="16"/>
      <c r="H29" s="5">
        <v>0.10300000000000001</v>
      </c>
      <c r="I29" s="17" t="s">
        <v>30</v>
      </c>
      <c r="J29" s="18"/>
      <c r="K29" s="5">
        <v>617</v>
      </c>
      <c r="L29" s="17" t="s">
        <v>31</v>
      </c>
      <c r="M29" s="18"/>
    </row>
    <row r="30" spans="2:13" x14ac:dyDescent="0.2">
      <c r="B30" s="13" t="s">
        <v>70</v>
      </c>
      <c r="C30" s="14"/>
      <c r="D30" s="15">
        <v>93251</v>
      </c>
      <c r="E30" s="16"/>
      <c r="F30" s="15">
        <v>9605</v>
      </c>
      <c r="G30" s="16"/>
      <c r="H30" s="4">
        <v>0.10300000000000001</v>
      </c>
      <c r="I30" s="17" t="s">
        <v>30</v>
      </c>
      <c r="J30" s="18"/>
      <c r="K30" s="5">
        <v>617</v>
      </c>
      <c r="L30" s="19" t="s">
        <v>31</v>
      </c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821345</v>
      </c>
      <c r="E53" s="24"/>
      <c r="F53" s="23">
        <f>SUM(F25:G52)</f>
        <v>34354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sqref="A1:IV65536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71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72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7">
        <v>39851</v>
      </c>
      <c r="C25" s="14"/>
      <c r="D25" s="60">
        <v>53310</v>
      </c>
      <c r="E25" s="61"/>
      <c r="F25" s="15">
        <v>1208.0046000000002</v>
      </c>
      <c r="G25" s="16"/>
      <c r="H25" s="4">
        <v>0.02</v>
      </c>
      <c r="I25" s="17">
        <v>39877</v>
      </c>
      <c r="J25" s="18"/>
      <c r="K25" s="5">
        <v>82734</v>
      </c>
      <c r="L25" s="19" t="s">
        <v>31</v>
      </c>
      <c r="M25" s="20"/>
    </row>
    <row r="26" spans="2:13" x14ac:dyDescent="0.2">
      <c r="B26" s="17"/>
      <c r="C26" s="18"/>
      <c r="D26" s="15"/>
      <c r="E26" s="16"/>
      <c r="F26" s="15"/>
      <c r="G26" s="16"/>
      <c r="H26" s="4"/>
      <c r="I26" s="17"/>
      <c r="J26" s="18"/>
      <c r="K26" s="5"/>
      <c r="L26" s="19"/>
      <c r="M26" s="20"/>
    </row>
    <row r="27" spans="2:13" x14ac:dyDescent="0.2">
      <c r="B27" s="17"/>
      <c r="C27" s="18"/>
      <c r="D27" s="15"/>
      <c r="E27" s="16"/>
      <c r="F27" s="15"/>
      <c r="G27" s="16"/>
      <c r="H27" s="4"/>
      <c r="I27" s="17"/>
      <c r="J27" s="18"/>
      <c r="K27" s="5"/>
      <c r="L27" s="19"/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53310</v>
      </c>
      <c r="E53" s="24"/>
      <c r="F53" s="23">
        <f>SUM(F25:G52)</f>
        <v>1208.0046000000002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sqref="A1:IV65536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73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74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3" t="s">
        <v>75</v>
      </c>
      <c r="C25" s="14"/>
      <c r="D25" s="60">
        <v>21000</v>
      </c>
      <c r="E25" s="61"/>
      <c r="F25" s="15">
        <v>2163</v>
      </c>
      <c r="G25" s="16"/>
      <c r="H25" s="4">
        <v>0.10300000000000001</v>
      </c>
      <c r="I25" s="17" t="s">
        <v>30</v>
      </c>
      <c r="J25" s="18"/>
      <c r="K25" s="5">
        <v>733</v>
      </c>
      <c r="L25" s="19" t="s">
        <v>31</v>
      </c>
      <c r="M25" s="20"/>
    </row>
    <row r="26" spans="2:13" x14ac:dyDescent="0.2">
      <c r="B26" s="17" t="s">
        <v>76</v>
      </c>
      <c r="C26" s="18"/>
      <c r="D26" s="15">
        <v>34500</v>
      </c>
      <c r="E26" s="16"/>
      <c r="F26" s="15">
        <v>3554</v>
      </c>
      <c r="G26" s="16"/>
      <c r="H26" s="4">
        <v>0.10300000000000001</v>
      </c>
      <c r="I26" s="17" t="s">
        <v>30</v>
      </c>
      <c r="J26" s="18"/>
      <c r="K26" s="5">
        <v>733</v>
      </c>
      <c r="L26" s="19" t="s">
        <v>31</v>
      </c>
      <c r="M26" s="20"/>
    </row>
    <row r="27" spans="2:13" x14ac:dyDescent="0.2">
      <c r="B27" s="17" t="s">
        <v>51</v>
      </c>
      <c r="C27" s="18"/>
      <c r="D27" s="15">
        <v>45000</v>
      </c>
      <c r="E27" s="16"/>
      <c r="F27" s="15">
        <v>4635</v>
      </c>
      <c r="G27" s="16"/>
      <c r="H27" s="4">
        <v>0.10300000000000001</v>
      </c>
      <c r="I27" s="17" t="s">
        <v>30</v>
      </c>
      <c r="J27" s="18"/>
      <c r="K27" s="5">
        <v>733</v>
      </c>
      <c r="L27" s="19" t="s">
        <v>31</v>
      </c>
      <c r="M27" s="20"/>
    </row>
    <row r="28" spans="2:13" x14ac:dyDescent="0.2">
      <c r="B28" s="17" t="s">
        <v>47</v>
      </c>
      <c r="C28" s="18"/>
      <c r="D28" s="15">
        <v>19500</v>
      </c>
      <c r="E28" s="16"/>
      <c r="F28" s="15">
        <v>2008</v>
      </c>
      <c r="G28" s="16"/>
      <c r="H28" s="4">
        <v>0.10300000000000001</v>
      </c>
      <c r="I28" s="17" t="s">
        <v>30</v>
      </c>
      <c r="J28" s="18"/>
      <c r="K28" s="5">
        <v>732</v>
      </c>
      <c r="L28" s="19" t="s">
        <v>31</v>
      </c>
      <c r="M28" s="20"/>
    </row>
    <row r="29" spans="2:13" x14ac:dyDescent="0.2">
      <c r="B29" s="13" t="s">
        <v>77</v>
      </c>
      <c r="C29" s="14"/>
      <c r="D29" s="15">
        <v>24000</v>
      </c>
      <c r="E29" s="16"/>
      <c r="F29" s="15">
        <v>2472</v>
      </c>
      <c r="G29" s="16"/>
      <c r="H29" s="5">
        <v>0.10300000000000001</v>
      </c>
      <c r="I29" s="17" t="s">
        <v>30</v>
      </c>
      <c r="J29" s="18"/>
      <c r="K29" s="5">
        <v>732</v>
      </c>
      <c r="L29" s="17" t="s">
        <v>31</v>
      </c>
      <c r="M29" s="18"/>
    </row>
    <row r="30" spans="2:13" x14ac:dyDescent="0.2">
      <c r="B30" s="17">
        <v>39767</v>
      </c>
      <c r="C30" s="14"/>
      <c r="D30" s="15">
        <v>94844.66019417475</v>
      </c>
      <c r="E30" s="16"/>
      <c r="F30" s="15">
        <v>9769</v>
      </c>
      <c r="G30" s="16"/>
      <c r="H30" s="4">
        <v>0.10300000000000001</v>
      </c>
      <c r="I30" s="17">
        <v>40087</v>
      </c>
      <c r="J30" s="18"/>
      <c r="K30" s="5">
        <v>80178</v>
      </c>
      <c r="L30" s="19" t="s">
        <v>31</v>
      </c>
      <c r="M30" s="20"/>
    </row>
    <row r="31" spans="2:13" x14ac:dyDescent="0.2">
      <c r="B31" s="17">
        <v>39790</v>
      </c>
      <c r="C31" s="14"/>
      <c r="D31" s="15">
        <v>93747.572815533975</v>
      </c>
      <c r="E31" s="16"/>
      <c r="F31" s="15">
        <v>9656</v>
      </c>
      <c r="G31" s="16"/>
      <c r="H31" s="4">
        <v>0.10300000000000001</v>
      </c>
      <c r="I31" s="17">
        <v>40087</v>
      </c>
      <c r="J31" s="18"/>
      <c r="K31" s="5">
        <v>80178</v>
      </c>
      <c r="L31" s="19" t="s">
        <v>31</v>
      </c>
      <c r="M31" s="20"/>
    </row>
    <row r="32" spans="2:13" x14ac:dyDescent="0.2">
      <c r="B32" s="17">
        <v>39819</v>
      </c>
      <c r="C32" s="14"/>
      <c r="D32" s="15">
        <v>68884</v>
      </c>
      <c r="E32" s="16"/>
      <c r="F32" s="15">
        <v>7095.0519999999997</v>
      </c>
      <c r="G32" s="16"/>
      <c r="H32" s="4">
        <v>0.1</v>
      </c>
      <c r="I32" s="17">
        <v>39855</v>
      </c>
      <c r="J32" s="18"/>
      <c r="K32" s="5">
        <v>80016</v>
      </c>
      <c r="L32" s="19" t="s">
        <v>31</v>
      </c>
      <c r="M32" s="20"/>
    </row>
    <row r="33" spans="2:13" x14ac:dyDescent="0.2">
      <c r="B33" s="17">
        <v>39850</v>
      </c>
      <c r="C33" s="14"/>
      <c r="D33" s="15">
        <v>65524</v>
      </c>
      <c r="E33" s="16"/>
      <c r="F33" s="15">
        <v>6749.9</v>
      </c>
      <c r="G33" s="16"/>
      <c r="H33" s="4">
        <v>0.1</v>
      </c>
      <c r="I33" s="17">
        <v>39879</v>
      </c>
      <c r="J33" s="18"/>
      <c r="K33" s="5">
        <v>80434</v>
      </c>
      <c r="L33" s="19" t="s">
        <v>31</v>
      </c>
      <c r="M33" s="20"/>
    </row>
    <row r="34" spans="2:13" x14ac:dyDescent="0.2">
      <c r="B34" s="17">
        <v>39872</v>
      </c>
      <c r="C34" s="14"/>
      <c r="D34" s="15">
        <v>104166</v>
      </c>
      <c r="E34" s="16"/>
      <c r="F34" s="15">
        <v>10729.6</v>
      </c>
      <c r="G34" s="16"/>
      <c r="H34" s="4">
        <v>0.1</v>
      </c>
      <c r="I34" s="17">
        <v>39879</v>
      </c>
      <c r="J34" s="18"/>
      <c r="K34" s="5">
        <v>80434</v>
      </c>
      <c r="L34" s="19" t="s">
        <v>31</v>
      </c>
      <c r="M34" s="20"/>
    </row>
    <row r="35" spans="2:13" x14ac:dyDescent="0.2">
      <c r="B35" s="17">
        <v>39903</v>
      </c>
      <c r="C35" s="14"/>
      <c r="D35" s="15">
        <v>104166</v>
      </c>
      <c r="E35" s="16"/>
      <c r="F35" s="15">
        <v>10729.6</v>
      </c>
      <c r="G35" s="16"/>
      <c r="H35" s="4">
        <v>0.1</v>
      </c>
      <c r="I35" s="17">
        <v>39963</v>
      </c>
      <c r="J35" s="18"/>
      <c r="K35" s="5">
        <v>80991</v>
      </c>
      <c r="L35" s="19" t="s">
        <v>31</v>
      </c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675332.2330097087</v>
      </c>
      <c r="E53" s="24"/>
      <c r="F53" s="23">
        <f>SUM(F25:G52)</f>
        <v>69561.152000000002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sqref="A1:IV65536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78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/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7">
        <v>39776</v>
      </c>
      <c r="C25" s="14"/>
      <c r="D25" s="60">
        <v>99779.346866725507</v>
      </c>
      <c r="E25" s="61"/>
      <c r="F25" s="15">
        <v>11305</v>
      </c>
      <c r="G25" s="16"/>
      <c r="H25" s="4">
        <v>0.1133</v>
      </c>
      <c r="I25" s="17">
        <v>40087</v>
      </c>
      <c r="J25" s="18"/>
      <c r="K25" s="5">
        <v>80178</v>
      </c>
      <c r="L25" s="19" t="s">
        <v>31</v>
      </c>
      <c r="M25" s="20"/>
    </row>
    <row r="26" spans="2:13" x14ac:dyDescent="0.2">
      <c r="B26" s="17"/>
      <c r="C26" s="18"/>
      <c r="D26" s="15"/>
      <c r="E26" s="16"/>
      <c r="F26" s="15"/>
      <c r="G26" s="16"/>
      <c r="H26" s="4"/>
      <c r="I26" s="17"/>
      <c r="J26" s="18"/>
      <c r="K26" s="5"/>
      <c r="L26" s="19"/>
      <c r="M26" s="20"/>
    </row>
    <row r="27" spans="2:13" x14ac:dyDescent="0.2">
      <c r="B27" s="17"/>
      <c r="C27" s="18"/>
      <c r="D27" s="15"/>
      <c r="E27" s="16"/>
      <c r="F27" s="15"/>
      <c r="G27" s="16"/>
      <c r="H27" s="4"/>
      <c r="I27" s="17"/>
      <c r="J27" s="18"/>
      <c r="K27" s="5"/>
      <c r="L27" s="19"/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99779.346866725507</v>
      </c>
      <c r="E53" s="24"/>
      <c r="F53" s="23">
        <f>SUM(F25:G52)</f>
        <v>11305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sqref="A1:IV65536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79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80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7">
        <v>39779</v>
      </c>
      <c r="C25" s="14"/>
      <c r="D25" s="60">
        <v>25004.413062665491</v>
      </c>
      <c r="E25" s="61"/>
      <c r="F25" s="15">
        <v>2833</v>
      </c>
      <c r="G25" s="16"/>
      <c r="H25" s="4">
        <v>0.1133</v>
      </c>
      <c r="I25" s="17">
        <v>40087</v>
      </c>
      <c r="J25" s="18"/>
      <c r="K25" s="5">
        <v>80178</v>
      </c>
      <c r="L25" s="19" t="s">
        <v>31</v>
      </c>
      <c r="M25" s="20"/>
    </row>
    <row r="26" spans="2:13" x14ac:dyDescent="0.2">
      <c r="B26" s="17">
        <v>39790</v>
      </c>
      <c r="C26" s="18"/>
      <c r="D26" s="15">
        <v>79346.866725507498</v>
      </c>
      <c r="E26" s="16"/>
      <c r="F26" s="15">
        <v>8990</v>
      </c>
      <c r="G26" s="16"/>
      <c r="H26" s="4">
        <v>0.1133</v>
      </c>
      <c r="I26" s="17">
        <v>40087</v>
      </c>
      <c r="J26" s="18"/>
      <c r="K26" s="5">
        <v>80178</v>
      </c>
      <c r="L26" s="19" t="s">
        <v>31</v>
      </c>
      <c r="M26" s="20"/>
    </row>
    <row r="27" spans="2:13" x14ac:dyDescent="0.2">
      <c r="B27" s="17" t="s">
        <v>75</v>
      </c>
      <c r="C27" s="18"/>
      <c r="D27" s="15">
        <v>48055</v>
      </c>
      <c r="E27" s="16"/>
      <c r="F27" s="15">
        <v>5446</v>
      </c>
      <c r="G27" s="16"/>
      <c r="H27" s="4">
        <v>0.1133</v>
      </c>
      <c r="I27" s="17" t="s">
        <v>30</v>
      </c>
      <c r="J27" s="18"/>
      <c r="K27" s="5">
        <v>733</v>
      </c>
      <c r="L27" s="19" t="s">
        <v>31</v>
      </c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152406.27978817298</v>
      </c>
      <c r="E53" s="24"/>
      <c r="F53" s="23">
        <f>SUM(F25:G52)</f>
        <v>17269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sqref="A1:IV65536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81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82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3" t="s">
        <v>83</v>
      </c>
      <c r="C25" s="14"/>
      <c r="D25" s="60">
        <v>337008</v>
      </c>
      <c r="E25" s="61"/>
      <c r="F25" s="15">
        <v>6942</v>
      </c>
      <c r="G25" s="16"/>
      <c r="H25" s="4">
        <v>2.06E-2</v>
      </c>
      <c r="I25" s="17" t="s">
        <v>30</v>
      </c>
      <c r="J25" s="18"/>
      <c r="K25" s="5">
        <v>735</v>
      </c>
      <c r="L25" s="19" t="s">
        <v>31</v>
      </c>
      <c r="M25" s="20"/>
    </row>
    <row r="26" spans="2:13" x14ac:dyDescent="0.2">
      <c r="B26" s="17"/>
      <c r="C26" s="18"/>
      <c r="D26" s="15"/>
      <c r="E26" s="16"/>
      <c r="F26" s="15"/>
      <c r="G26" s="16"/>
      <c r="H26" s="4"/>
      <c r="I26" s="17"/>
      <c r="J26" s="18"/>
      <c r="K26" s="5"/>
      <c r="L26" s="19"/>
      <c r="M26" s="20"/>
    </row>
    <row r="27" spans="2:13" x14ac:dyDescent="0.2">
      <c r="B27" s="17"/>
      <c r="C27" s="18"/>
      <c r="D27" s="15"/>
      <c r="E27" s="16"/>
      <c r="F27" s="15"/>
      <c r="G27" s="16"/>
      <c r="H27" s="4"/>
      <c r="I27" s="17"/>
      <c r="J27" s="18"/>
      <c r="K27" s="5"/>
      <c r="L27" s="19"/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337008</v>
      </c>
      <c r="E53" s="24"/>
      <c r="F53" s="23">
        <f>SUM(F25:G52)</f>
        <v>6942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zoomScale="120" zoomScaleNormal="120" workbookViewId="0">
      <selection activeCell="I16" sqref="I16:M17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36" t="s">
        <v>4</v>
      </c>
      <c r="C7" s="53"/>
      <c r="D7" s="53"/>
      <c r="E7" s="37"/>
      <c r="F7" s="36" t="s">
        <v>5</v>
      </c>
      <c r="G7" s="53"/>
      <c r="H7" s="37"/>
      <c r="I7" s="36" t="s">
        <v>6</v>
      </c>
      <c r="J7" s="53"/>
      <c r="K7" s="53"/>
      <c r="L7" s="53"/>
      <c r="M7" s="37"/>
    </row>
    <row r="8" spans="2:13" x14ac:dyDescent="0.2">
      <c r="B8" s="38"/>
      <c r="C8" s="54"/>
      <c r="D8" s="54"/>
      <c r="E8" s="39"/>
      <c r="F8" s="38"/>
      <c r="G8" s="54"/>
      <c r="H8" s="39"/>
      <c r="I8" s="38"/>
      <c r="J8" s="54"/>
      <c r="K8" s="54"/>
      <c r="L8" s="54"/>
      <c r="M8" s="39"/>
    </row>
    <row r="9" spans="2:13" x14ac:dyDescent="0.2">
      <c r="B9" s="42"/>
      <c r="C9" s="55"/>
      <c r="D9" s="55"/>
      <c r="E9" s="43"/>
      <c r="F9" s="42"/>
      <c r="G9" s="55"/>
      <c r="H9" s="43"/>
      <c r="I9" s="42"/>
      <c r="J9" s="55"/>
      <c r="K9" s="55"/>
      <c r="L9" s="55"/>
      <c r="M9" s="43"/>
    </row>
    <row r="10" spans="2:13" x14ac:dyDescent="0.2">
      <c r="B10" s="62" t="s">
        <v>7</v>
      </c>
      <c r="C10" s="63"/>
      <c r="D10" s="63"/>
      <c r="E10" s="64"/>
      <c r="F10" s="71" t="s">
        <v>8</v>
      </c>
      <c r="G10" s="72"/>
      <c r="H10" s="73"/>
      <c r="I10" s="62" t="s">
        <v>36</v>
      </c>
      <c r="J10" s="80"/>
      <c r="K10" s="80"/>
      <c r="L10" s="80"/>
      <c r="M10" s="81"/>
    </row>
    <row r="11" spans="2:13" x14ac:dyDescent="0.2">
      <c r="B11" s="65"/>
      <c r="C11" s="66"/>
      <c r="D11" s="66"/>
      <c r="E11" s="67"/>
      <c r="F11" s="74"/>
      <c r="G11" s="75"/>
      <c r="H11" s="76"/>
      <c r="I11" s="82"/>
      <c r="J11" s="83"/>
      <c r="K11" s="83"/>
      <c r="L11" s="83"/>
      <c r="M11" s="84"/>
    </row>
    <row r="12" spans="2:13" x14ac:dyDescent="0.2">
      <c r="B12" s="65"/>
      <c r="C12" s="66"/>
      <c r="D12" s="66"/>
      <c r="E12" s="67"/>
      <c r="F12" s="74"/>
      <c r="G12" s="75"/>
      <c r="H12" s="76"/>
      <c r="I12" s="82"/>
      <c r="J12" s="83"/>
      <c r="K12" s="83"/>
      <c r="L12" s="83"/>
      <c r="M12" s="84"/>
    </row>
    <row r="13" spans="2:13" x14ac:dyDescent="0.2">
      <c r="B13" s="65"/>
      <c r="C13" s="66"/>
      <c r="D13" s="66"/>
      <c r="E13" s="67"/>
      <c r="F13" s="74"/>
      <c r="G13" s="75"/>
      <c r="H13" s="76"/>
      <c r="I13" s="82"/>
      <c r="J13" s="83"/>
      <c r="K13" s="83"/>
      <c r="L13" s="83"/>
      <c r="M13" s="84"/>
    </row>
    <row r="14" spans="2:13" x14ac:dyDescent="0.2">
      <c r="B14" s="68"/>
      <c r="C14" s="69"/>
      <c r="D14" s="69"/>
      <c r="E14" s="70"/>
      <c r="F14" s="77"/>
      <c r="G14" s="78"/>
      <c r="H14" s="79"/>
      <c r="I14" s="85"/>
      <c r="J14" s="86"/>
      <c r="K14" s="86"/>
      <c r="L14" s="86"/>
      <c r="M14" s="87"/>
    </row>
    <row r="15" spans="2:13" ht="15" x14ac:dyDescent="0.2">
      <c r="B15" s="88" t="s">
        <v>9</v>
      </c>
      <c r="C15" s="89"/>
      <c r="D15" s="89"/>
      <c r="E15" s="90"/>
      <c r="F15" s="88" t="s">
        <v>10</v>
      </c>
      <c r="G15" s="89"/>
      <c r="H15" s="90"/>
      <c r="I15" s="91" t="s">
        <v>11</v>
      </c>
      <c r="J15" s="92"/>
      <c r="K15" s="92"/>
      <c r="L15" s="92"/>
      <c r="M15" s="93"/>
    </row>
    <row r="16" spans="2:13" ht="12.75" customHeight="1" x14ac:dyDescent="0.2">
      <c r="B16" s="28" t="s">
        <v>12</v>
      </c>
      <c r="C16" s="29"/>
      <c r="D16" s="29"/>
      <c r="E16" s="30"/>
      <c r="F16" s="2" t="s">
        <v>13</v>
      </c>
      <c r="G16" s="94" t="s">
        <v>14</v>
      </c>
      <c r="H16" s="95"/>
      <c r="I16" s="96" t="s">
        <v>37</v>
      </c>
      <c r="J16" s="53"/>
      <c r="K16" s="53"/>
      <c r="L16" s="53"/>
      <c r="M16" s="37"/>
    </row>
    <row r="17" spans="2:13" ht="15" x14ac:dyDescent="0.2">
      <c r="B17" s="31"/>
      <c r="C17" s="32"/>
      <c r="D17" s="32"/>
      <c r="E17" s="33"/>
      <c r="F17" s="3">
        <v>1</v>
      </c>
      <c r="G17" s="34" t="s">
        <v>15</v>
      </c>
      <c r="H17" s="35"/>
      <c r="I17" s="42"/>
      <c r="J17" s="55"/>
      <c r="K17" s="55"/>
      <c r="L17" s="55"/>
      <c r="M17" s="43"/>
    </row>
    <row r="18" spans="2:13" ht="15" x14ac:dyDescent="0.25">
      <c r="B18" s="25" t="s">
        <v>16</v>
      </c>
      <c r="C18" s="26"/>
      <c r="D18" s="26"/>
      <c r="E18" s="27"/>
      <c r="F18" s="3">
        <v>2</v>
      </c>
      <c r="G18" s="34" t="s">
        <v>17</v>
      </c>
      <c r="H18" s="35"/>
      <c r="I18" s="25" t="s">
        <v>18</v>
      </c>
      <c r="J18" s="26"/>
      <c r="K18" s="26"/>
      <c r="L18" s="26"/>
      <c r="M18" s="27"/>
    </row>
    <row r="19" spans="2:13" ht="15" x14ac:dyDescent="0.2">
      <c r="B19" s="28" t="s">
        <v>19</v>
      </c>
      <c r="C19" s="29"/>
      <c r="D19" s="29"/>
      <c r="E19" s="30"/>
      <c r="F19" s="3">
        <v>3</v>
      </c>
      <c r="G19" s="34" t="s">
        <v>20</v>
      </c>
      <c r="H19" s="35"/>
      <c r="I19" s="28" t="s">
        <v>21</v>
      </c>
      <c r="J19" s="29"/>
      <c r="K19" s="29"/>
      <c r="L19" s="29"/>
      <c r="M19" s="30"/>
    </row>
    <row r="20" spans="2:13" ht="15" x14ac:dyDescent="0.2">
      <c r="B20" s="31"/>
      <c r="C20" s="32"/>
      <c r="D20" s="32"/>
      <c r="E20" s="33"/>
      <c r="F20" s="3">
        <v>4</v>
      </c>
      <c r="G20" s="34" t="s">
        <v>22</v>
      </c>
      <c r="H20" s="35"/>
      <c r="I20" s="31"/>
      <c r="J20" s="32"/>
      <c r="K20" s="32"/>
      <c r="L20" s="32"/>
      <c r="M20" s="33"/>
    </row>
    <row r="21" spans="2:13" ht="15" x14ac:dyDescent="0.25">
      <c r="B21" s="26" t="s">
        <v>23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2:13" x14ac:dyDescent="0.2">
      <c r="B22" s="36" t="s">
        <v>24</v>
      </c>
      <c r="C22" s="37"/>
      <c r="D22" s="36" t="s">
        <v>25</v>
      </c>
      <c r="E22" s="37"/>
      <c r="F22" s="44" t="s">
        <v>26</v>
      </c>
      <c r="G22" s="45"/>
      <c r="H22" s="50" t="s">
        <v>27</v>
      </c>
      <c r="I22" s="36" t="s">
        <v>28</v>
      </c>
      <c r="J22" s="53"/>
      <c r="K22" s="37"/>
      <c r="L22" s="36" t="s">
        <v>29</v>
      </c>
      <c r="M22" s="37"/>
    </row>
    <row r="23" spans="2:13" x14ac:dyDescent="0.2">
      <c r="B23" s="38"/>
      <c r="C23" s="39"/>
      <c r="D23" s="38"/>
      <c r="E23" s="39"/>
      <c r="F23" s="46"/>
      <c r="G23" s="47"/>
      <c r="H23" s="51"/>
      <c r="I23" s="38"/>
      <c r="J23" s="54"/>
      <c r="K23" s="39"/>
      <c r="L23" s="38"/>
      <c r="M23" s="39"/>
    </row>
    <row r="24" spans="2:13" x14ac:dyDescent="0.2">
      <c r="B24" s="40"/>
      <c r="C24" s="41"/>
      <c r="D24" s="42"/>
      <c r="E24" s="43"/>
      <c r="F24" s="48"/>
      <c r="G24" s="49"/>
      <c r="H24" s="52"/>
      <c r="I24" s="42"/>
      <c r="J24" s="55"/>
      <c r="K24" s="43"/>
      <c r="L24" s="42"/>
      <c r="M24" s="43"/>
    </row>
    <row r="25" spans="2:13" x14ac:dyDescent="0.2">
      <c r="B25" s="13" t="s">
        <v>38</v>
      </c>
      <c r="C25" s="14"/>
      <c r="D25" s="60">
        <v>15730</v>
      </c>
      <c r="E25" s="61"/>
      <c r="F25" s="15">
        <v>1783</v>
      </c>
      <c r="G25" s="16"/>
      <c r="H25" s="4">
        <v>0.1133</v>
      </c>
      <c r="I25" s="17" t="s">
        <v>30</v>
      </c>
      <c r="J25" s="18"/>
      <c r="K25" s="5">
        <v>733</v>
      </c>
      <c r="L25" s="19" t="s">
        <v>31</v>
      </c>
      <c r="M25" s="20"/>
    </row>
    <row r="26" spans="2:13" x14ac:dyDescent="0.2">
      <c r="B26" s="17" t="s">
        <v>39</v>
      </c>
      <c r="C26" s="18"/>
      <c r="D26" s="15">
        <v>125843</v>
      </c>
      <c r="E26" s="16"/>
      <c r="F26" s="15">
        <v>14257</v>
      </c>
      <c r="G26" s="16"/>
      <c r="H26" s="4">
        <v>0.1133</v>
      </c>
      <c r="I26" s="17" t="s">
        <v>30</v>
      </c>
      <c r="J26" s="18"/>
      <c r="K26" s="5">
        <v>732</v>
      </c>
      <c r="L26" s="19" t="s">
        <v>31</v>
      </c>
      <c r="M26" s="20"/>
    </row>
    <row r="27" spans="2:13" x14ac:dyDescent="0.2">
      <c r="B27" s="17" t="s">
        <v>40</v>
      </c>
      <c r="C27" s="18"/>
      <c r="D27" s="15">
        <v>39326</v>
      </c>
      <c r="E27" s="16"/>
      <c r="F27" s="15">
        <v>4456</v>
      </c>
      <c r="G27" s="16"/>
      <c r="H27" s="4">
        <v>0.1133</v>
      </c>
      <c r="I27" s="17" t="s">
        <v>30</v>
      </c>
      <c r="J27" s="18"/>
      <c r="K27" s="5">
        <v>732</v>
      </c>
      <c r="L27" s="19" t="s">
        <v>31</v>
      </c>
      <c r="M27" s="20"/>
    </row>
    <row r="28" spans="2:13" x14ac:dyDescent="0.2">
      <c r="B28" s="17" t="s">
        <v>41</v>
      </c>
      <c r="C28" s="18"/>
      <c r="D28" s="15">
        <v>15730</v>
      </c>
      <c r="E28" s="16"/>
      <c r="F28" s="15">
        <v>1783</v>
      </c>
      <c r="G28" s="16"/>
      <c r="H28" s="4">
        <v>0.1133</v>
      </c>
      <c r="I28" s="17" t="s">
        <v>30</v>
      </c>
      <c r="J28" s="18"/>
      <c r="K28" s="5">
        <v>732</v>
      </c>
      <c r="L28" s="19" t="s">
        <v>31</v>
      </c>
      <c r="M28" s="20"/>
    </row>
    <row r="29" spans="2:13" x14ac:dyDescent="0.2">
      <c r="B29" s="17">
        <v>39728</v>
      </c>
      <c r="C29" s="14"/>
      <c r="D29" s="15">
        <v>31460</v>
      </c>
      <c r="E29" s="16"/>
      <c r="F29" s="15">
        <v>3564.4180000000001</v>
      </c>
      <c r="G29" s="16"/>
      <c r="H29" s="5">
        <v>0.11328671328671329</v>
      </c>
      <c r="I29" s="17" t="s">
        <v>42</v>
      </c>
      <c r="J29" s="18"/>
      <c r="K29" s="5">
        <v>80006</v>
      </c>
      <c r="L29" s="17" t="s">
        <v>31</v>
      </c>
      <c r="M29" s="18"/>
    </row>
    <row r="30" spans="2:13" x14ac:dyDescent="0.2">
      <c r="B30" s="17">
        <v>39729</v>
      </c>
      <c r="C30" s="14"/>
      <c r="D30" s="15">
        <v>94382</v>
      </c>
      <c r="E30" s="16"/>
      <c r="F30" s="15">
        <v>10693.480600000001</v>
      </c>
      <c r="G30" s="16"/>
      <c r="H30" s="4">
        <v>0.11329490792735904</v>
      </c>
      <c r="I30" s="17" t="s">
        <v>42</v>
      </c>
      <c r="J30" s="18"/>
      <c r="K30" s="5">
        <v>80006</v>
      </c>
      <c r="L30" s="19" t="s">
        <v>31</v>
      </c>
      <c r="M30" s="20"/>
    </row>
    <row r="31" spans="2:13" x14ac:dyDescent="0.2">
      <c r="B31" s="17">
        <v>39739</v>
      </c>
      <c r="C31" s="14"/>
      <c r="D31" s="15">
        <v>78652</v>
      </c>
      <c r="E31" s="16"/>
      <c r="F31" s="15">
        <v>8911.2716</v>
      </c>
      <c r="G31" s="16"/>
      <c r="H31" s="4">
        <v>0.1132838325789554</v>
      </c>
      <c r="I31" s="17" t="s">
        <v>42</v>
      </c>
      <c r="J31" s="18"/>
      <c r="K31" s="5">
        <v>80006</v>
      </c>
      <c r="L31" s="19" t="s">
        <v>31</v>
      </c>
      <c r="M31" s="20"/>
    </row>
    <row r="32" spans="2:13" x14ac:dyDescent="0.2">
      <c r="B32" s="17">
        <v>39782</v>
      </c>
      <c r="C32" s="14"/>
      <c r="D32" s="15">
        <v>62939.099735216238</v>
      </c>
      <c r="E32" s="16"/>
      <c r="F32" s="15">
        <v>7131</v>
      </c>
      <c r="G32" s="16"/>
      <c r="H32" s="4">
        <v>0.1133</v>
      </c>
      <c r="I32" s="17">
        <v>40087</v>
      </c>
      <c r="J32" s="18"/>
      <c r="K32" s="5">
        <v>80178</v>
      </c>
      <c r="L32" s="19" t="s">
        <v>31</v>
      </c>
      <c r="M32" s="20"/>
    </row>
    <row r="33" spans="2:13" x14ac:dyDescent="0.2">
      <c r="B33" s="17">
        <v>39808</v>
      </c>
      <c r="C33" s="14"/>
      <c r="D33" s="15">
        <v>110114.73962930274</v>
      </c>
      <c r="E33" s="16"/>
      <c r="F33" s="15">
        <v>12475</v>
      </c>
      <c r="G33" s="16"/>
      <c r="H33" s="4">
        <v>0.1133</v>
      </c>
      <c r="I33" s="17">
        <v>40087</v>
      </c>
      <c r="J33" s="18"/>
      <c r="K33" s="5">
        <v>80178</v>
      </c>
      <c r="L33" s="19" t="s">
        <v>31</v>
      </c>
      <c r="M33" s="20"/>
    </row>
    <row r="34" spans="2:13" x14ac:dyDescent="0.2">
      <c r="B34" s="17">
        <v>39816</v>
      </c>
      <c r="C34" s="14"/>
      <c r="D34" s="15">
        <v>39326</v>
      </c>
      <c r="E34" s="16"/>
      <c r="F34" s="15">
        <v>4453.8599999999997</v>
      </c>
      <c r="G34" s="16"/>
      <c r="H34" s="4">
        <v>0.1</v>
      </c>
      <c r="I34" s="17">
        <v>39855</v>
      </c>
      <c r="J34" s="18"/>
      <c r="K34" s="5">
        <v>80016</v>
      </c>
      <c r="L34" s="19" t="s">
        <v>31</v>
      </c>
      <c r="M34" s="20"/>
    </row>
    <row r="35" spans="2:13" x14ac:dyDescent="0.2">
      <c r="B35" s="17">
        <v>39868</v>
      </c>
      <c r="C35" s="14"/>
      <c r="D35" s="15">
        <v>78652</v>
      </c>
      <c r="E35" s="16"/>
      <c r="F35" s="15">
        <v>8911.2716</v>
      </c>
      <c r="G35" s="16"/>
      <c r="H35" s="4">
        <v>0.1</v>
      </c>
      <c r="I35" s="17">
        <v>39879</v>
      </c>
      <c r="J35" s="18"/>
      <c r="K35" s="5">
        <v>80434</v>
      </c>
      <c r="L35" s="19" t="s">
        <v>31</v>
      </c>
      <c r="M35" s="20"/>
    </row>
    <row r="36" spans="2:13" x14ac:dyDescent="0.2">
      <c r="B36" s="17">
        <v>39873</v>
      </c>
      <c r="C36" s="14"/>
      <c r="D36" s="15">
        <v>46326</v>
      </c>
      <c r="E36" s="16"/>
      <c r="F36" s="15">
        <v>5248.7358000000004</v>
      </c>
      <c r="G36" s="16"/>
      <c r="H36" s="4">
        <v>0.1</v>
      </c>
      <c r="I36" s="17">
        <v>39910</v>
      </c>
      <c r="J36" s="18"/>
      <c r="K36" s="5">
        <v>83664</v>
      </c>
      <c r="L36" s="19" t="s">
        <v>31</v>
      </c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21" t="s">
        <v>32</v>
      </c>
      <c r="C53" s="22"/>
      <c r="D53" s="23">
        <f>SUM(D25:E52)</f>
        <v>738480.83936451899</v>
      </c>
      <c r="E53" s="24"/>
      <c r="F53" s="23">
        <f>SUM(F25:G52)</f>
        <v>83668.037599999981</v>
      </c>
      <c r="G53" s="24"/>
      <c r="H53" s="5"/>
      <c r="I53" s="17"/>
      <c r="J53" s="14"/>
      <c r="K53" s="5"/>
      <c r="L53" s="17"/>
      <c r="M53" s="14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sqref="A1:IV65536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84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85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3" t="s">
        <v>75</v>
      </c>
      <c r="C25" s="14"/>
      <c r="D25" s="60">
        <v>34290</v>
      </c>
      <c r="E25" s="61"/>
      <c r="F25" s="15">
        <v>707</v>
      </c>
      <c r="G25" s="16"/>
      <c r="H25" s="4">
        <v>2.06E-2</v>
      </c>
      <c r="I25" s="17" t="s">
        <v>30</v>
      </c>
      <c r="J25" s="18"/>
      <c r="K25" s="5">
        <v>734</v>
      </c>
      <c r="L25" s="19" t="s">
        <v>31</v>
      </c>
      <c r="M25" s="20"/>
    </row>
    <row r="26" spans="2:13" x14ac:dyDescent="0.2">
      <c r="B26" s="17">
        <v>39512</v>
      </c>
      <c r="C26" s="18"/>
      <c r="D26" s="15">
        <v>22700</v>
      </c>
      <c r="E26" s="16"/>
      <c r="F26" s="15">
        <v>467</v>
      </c>
      <c r="G26" s="16"/>
      <c r="H26" s="4">
        <v>2.06E-2</v>
      </c>
      <c r="I26" s="17" t="s">
        <v>30</v>
      </c>
      <c r="J26" s="18"/>
      <c r="K26" s="5">
        <v>734</v>
      </c>
      <c r="L26" s="19" t="s">
        <v>31</v>
      </c>
      <c r="M26" s="20"/>
    </row>
    <row r="27" spans="2:13" x14ac:dyDescent="0.2">
      <c r="B27" s="17" t="s">
        <v>86</v>
      </c>
      <c r="C27" s="18"/>
      <c r="D27" s="15">
        <v>19625</v>
      </c>
      <c r="E27" s="16"/>
      <c r="F27" s="15">
        <v>404</v>
      </c>
      <c r="G27" s="16"/>
      <c r="H27" s="4">
        <v>2.06E-2</v>
      </c>
      <c r="I27" s="17" t="s">
        <v>30</v>
      </c>
      <c r="J27" s="18"/>
      <c r="K27" s="5">
        <v>734</v>
      </c>
      <c r="L27" s="19" t="s">
        <v>31</v>
      </c>
      <c r="M27" s="20"/>
    </row>
    <row r="28" spans="2:13" x14ac:dyDescent="0.2">
      <c r="B28" s="17">
        <v>39722</v>
      </c>
      <c r="C28" s="18"/>
      <c r="D28" s="15">
        <v>29115</v>
      </c>
      <c r="E28" s="16"/>
      <c r="F28" s="15">
        <v>599.76900000000001</v>
      </c>
      <c r="G28" s="16"/>
      <c r="H28" s="4">
        <v>2.0607934054611022E-2</v>
      </c>
      <c r="I28" s="17" t="s">
        <v>42</v>
      </c>
      <c r="J28" s="18"/>
      <c r="K28" s="5">
        <v>377920</v>
      </c>
      <c r="L28" s="19" t="s">
        <v>31</v>
      </c>
      <c r="M28" s="20"/>
    </row>
    <row r="29" spans="2:13" x14ac:dyDescent="0.2">
      <c r="B29" s="17">
        <v>39762</v>
      </c>
      <c r="C29" s="14"/>
      <c r="D29" s="15">
        <v>37555.163283318623</v>
      </c>
      <c r="E29" s="16"/>
      <c r="F29" s="15">
        <v>851</v>
      </c>
      <c r="G29" s="16"/>
      <c r="H29" s="5">
        <v>2.266E-2</v>
      </c>
      <c r="I29" s="17">
        <v>40026</v>
      </c>
      <c r="J29" s="18"/>
      <c r="K29" s="5">
        <v>80528</v>
      </c>
      <c r="L29" s="17" t="s">
        <v>31</v>
      </c>
      <c r="M29" s="18"/>
    </row>
    <row r="30" spans="2:13" x14ac:dyDescent="0.2">
      <c r="B30" s="17">
        <v>39793</v>
      </c>
      <c r="C30" s="14"/>
      <c r="D30" s="15">
        <v>54015.887025595766</v>
      </c>
      <c r="E30" s="16"/>
      <c r="F30" s="15">
        <v>1224</v>
      </c>
      <c r="G30" s="16"/>
      <c r="H30" s="4">
        <v>2.266E-2</v>
      </c>
      <c r="I30" s="17">
        <v>40026</v>
      </c>
      <c r="J30" s="18"/>
      <c r="K30" s="5">
        <v>80530</v>
      </c>
      <c r="L30" s="19" t="s">
        <v>31</v>
      </c>
      <c r="M30" s="20"/>
    </row>
    <row r="31" spans="2:13" x14ac:dyDescent="0.2">
      <c r="B31" s="17">
        <v>39826</v>
      </c>
      <c r="C31" s="14"/>
      <c r="D31" s="15">
        <v>45260</v>
      </c>
      <c r="E31" s="16"/>
      <c r="F31" s="15">
        <v>1025.5916</v>
      </c>
      <c r="G31" s="16"/>
      <c r="H31" s="4">
        <v>0.02</v>
      </c>
      <c r="I31" s="17">
        <v>39870</v>
      </c>
      <c r="J31" s="18"/>
      <c r="K31" s="5">
        <v>80017</v>
      </c>
      <c r="L31" s="19" t="s">
        <v>31</v>
      </c>
      <c r="M31" s="20"/>
    </row>
    <row r="32" spans="2:13" x14ac:dyDescent="0.2">
      <c r="B32" s="17">
        <v>39858</v>
      </c>
      <c r="C32" s="14"/>
      <c r="D32" s="15">
        <v>21440</v>
      </c>
      <c r="E32" s="16"/>
      <c r="F32" s="15">
        <v>485.8304</v>
      </c>
      <c r="G32" s="16"/>
      <c r="H32" s="4">
        <v>0.02</v>
      </c>
      <c r="I32" s="17">
        <v>39877</v>
      </c>
      <c r="J32" s="18"/>
      <c r="K32" s="5">
        <v>82734</v>
      </c>
      <c r="L32" s="19" t="s">
        <v>31</v>
      </c>
      <c r="M32" s="20"/>
    </row>
    <row r="33" spans="2:13" x14ac:dyDescent="0.2">
      <c r="B33" s="17">
        <v>39896</v>
      </c>
      <c r="C33" s="14"/>
      <c r="D33" s="15">
        <v>53390</v>
      </c>
      <c r="E33" s="16"/>
      <c r="F33" s="15">
        <v>1209.8173999999999</v>
      </c>
      <c r="G33" s="16"/>
      <c r="H33" s="4">
        <v>0.02</v>
      </c>
      <c r="I33" s="17">
        <v>39910</v>
      </c>
      <c r="J33" s="18"/>
      <c r="K33" s="5">
        <v>83502</v>
      </c>
      <c r="L33" s="19" t="s">
        <v>31</v>
      </c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317391.05030891439</v>
      </c>
      <c r="E53" s="24"/>
      <c r="F53" s="23">
        <f>SUM(F25:G52)</f>
        <v>6974.0083999999997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activeCell="I16" sqref="I16:M17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43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44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7">
        <v>39793</v>
      </c>
      <c r="C25" s="14"/>
      <c r="D25" s="60">
        <v>125507.50220653134</v>
      </c>
      <c r="E25" s="61"/>
      <c r="F25" s="15">
        <v>2844</v>
      </c>
      <c r="G25" s="16"/>
      <c r="H25" s="4">
        <v>2.266E-2</v>
      </c>
      <c r="I25" s="17">
        <v>40026</v>
      </c>
      <c r="J25" s="18"/>
      <c r="K25" s="5">
        <v>80530</v>
      </c>
      <c r="L25" s="19" t="s">
        <v>31</v>
      </c>
      <c r="M25" s="20"/>
    </row>
    <row r="26" spans="2:13" x14ac:dyDescent="0.2">
      <c r="B26" s="17">
        <v>39828</v>
      </c>
      <c r="C26" s="18"/>
      <c r="D26" s="15">
        <v>257926</v>
      </c>
      <c r="E26" s="16"/>
      <c r="F26" s="15">
        <v>5844.6031600000006</v>
      </c>
      <c r="G26" s="16"/>
      <c r="H26" s="4">
        <v>0.02</v>
      </c>
      <c r="I26" s="17">
        <v>39870</v>
      </c>
      <c r="J26" s="18"/>
      <c r="K26" s="5">
        <v>80017</v>
      </c>
      <c r="L26" s="19" t="s">
        <v>31</v>
      </c>
      <c r="M26" s="20"/>
    </row>
    <row r="27" spans="2:13" x14ac:dyDescent="0.2">
      <c r="B27" s="17">
        <v>39860</v>
      </c>
      <c r="C27" s="18"/>
      <c r="D27" s="15">
        <v>106588</v>
      </c>
      <c r="E27" s="16"/>
      <c r="F27" s="15">
        <v>2415.2840800000004</v>
      </c>
      <c r="G27" s="16"/>
      <c r="H27" s="4">
        <v>0.02</v>
      </c>
      <c r="I27" s="17">
        <v>39877</v>
      </c>
      <c r="J27" s="18"/>
      <c r="K27" s="5">
        <v>82734</v>
      </c>
      <c r="L27" s="19" t="s">
        <v>31</v>
      </c>
      <c r="M27" s="20"/>
    </row>
    <row r="28" spans="2:13" x14ac:dyDescent="0.2">
      <c r="B28" s="17">
        <v>39884</v>
      </c>
      <c r="C28" s="18"/>
      <c r="D28" s="15">
        <v>21561</v>
      </c>
      <c r="E28" s="16"/>
      <c r="F28" s="15">
        <v>488.57226000000003</v>
      </c>
      <c r="G28" s="16"/>
      <c r="H28" s="4">
        <v>0.02</v>
      </c>
      <c r="I28" s="17">
        <v>39910</v>
      </c>
      <c r="J28" s="18"/>
      <c r="K28" s="5">
        <v>83502</v>
      </c>
      <c r="L28" s="19" t="s">
        <v>31</v>
      </c>
      <c r="M28" s="20"/>
    </row>
    <row r="29" spans="2:13" x14ac:dyDescent="0.2">
      <c r="B29" s="17">
        <v>39903</v>
      </c>
      <c r="C29" s="14"/>
      <c r="D29" s="15">
        <v>170419</v>
      </c>
      <c r="E29" s="16"/>
      <c r="F29" s="15">
        <v>3861.6945400000004</v>
      </c>
      <c r="G29" s="16"/>
      <c r="H29" s="5">
        <v>0.02</v>
      </c>
      <c r="I29" s="17">
        <v>39963</v>
      </c>
      <c r="J29" s="18"/>
      <c r="K29" s="5">
        <v>794373</v>
      </c>
      <c r="L29" s="17" t="s">
        <v>31</v>
      </c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682001.50220653135</v>
      </c>
      <c r="E53" s="24"/>
      <c r="F53" s="23">
        <f>SUM(F25:G52)</f>
        <v>15454.154040000001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activeCell="I16" sqref="I16:M17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45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46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3" t="s">
        <v>39</v>
      </c>
      <c r="C25" s="14"/>
      <c r="D25" s="60">
        <v>195603</v>
      </c>
      <c r="E25" s="61"/>
      <c r="F25" s="15">
        <v>4432</v>
      </c>
      <c r="G25" s="16"/>
      <c r="H25" s="4">
        <v>2.266E-2</v>
      </c>
      <c r="I25" s="17" t="s">
        <v>30</v>
      </c>
      <c r="J25" s="18"/>
      <c r="K25" s="5">
        <v>604</v>
      </c>
      <c r="L25" s="19" t="s">
        <v>31</v>
      </c>
      <c r="M25" s="20"/>
    </row>
    <row r="26" spans="2:13" x14ac:dyDescent="0.2">
      <c r="B26" s="17" t="s">
        <v>47</v>
      </c>
      <c r="C26" s="18"/>
      <c r="D26" s="15">
        <v>8296</v>
      </c>
      <c r="E26" s="16"/>
      <c r="F26" s="15">
        <v>188</v>
      </c>
      <c r="G26" s="16"/>
      <c r="H26" s="4">
        <v>2.266E-2</v>
      </c>
      <c r="I26" s="17" t="s">
        <v>30</v>
      </c>
      <c r="J26" s="18"/>
      <c r="K26" s="5">
        <v>604</v>
      </c>
      <c r="L26" s="19" t="s">
        <v>31</v>
      </c>
      <c r="M26" s="20"/>
    </row>
    <row r="27" spans="2:13" x14ac:dyDescent="0.2">
      <c r="B27" s="17"/>
      <c r="C27" s="18"/>
      <c r="D27" s="15"/>
      <c r="E27" s="16"/>
      <c r="F27" s="15"/>
      <c r="G27" s="16"/>
      <c r="H27" s="4"/>
      <c r="I27" s="17"/>
      <c r="J27" s="18"/>
      <c r="K27" s="5"/>
      <c r="L27" s="19"/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203899</v>
      </c>
      <c r="E53" s="24"/>
      <c r="F53" s="23">
        <f>SUM(F25:G52)</f>
        <v>4620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opLeftCell="A37" workbookViewId="0">
      <selection activeCell="B1" sqref="B1:M3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48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49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7">
        <v>39833</v>
      </c>
      <c r="C25" s="14"/>
      <c r="D25" s="60">
        <v>26025</v>
      </c>
      <c r="E25" s="61"/>
      <c r="F25" s="15">
        <v>589.72649999999999</v>
      </c>
      <c r="G25" s="16"/>
      <c r="H25" s="4">
        <v>0.02</v>
      </c>
      <c r="I25" s="17">
        <v>39870</v>
      </c>
      <c r="J25" s="18"/>
      <c r="K25" s="5">
        <v>80017</v>
      </c>
      <c r="L25" s="19" t="s">
        <v>31</v>
      </c>
      <c r="M25" s="20"/>
    </row>
    <row r="26" spans="2:13" x14ac:dyDescent="0.2">
      <c r="B26" s="17">
        <v>39865</v>
      </c>
      <c r="C26" s="18"/>
      <c r="D26" s="15">
        <v>7500</v>
      </c>
      <c r="E26" s="16"/>
      <c r="F26" s="15">
        <v>169.95</v>
      </c>
      <c r="G26" s="16"/>
      <c r="H26" s="4">
        <v>0.02</v>
      </c>
      <c r="I26" s="17">
        <v>39877</v>
      </c>
      <c r="J26" s="18"/>
      <c r="K26" s="5">
        <v>82734</v>
      </c>
      <c r="L26" s="19" t="s">
        <v>31</v>
      </c>
      <c r="M26" s="20"/>
    </row>
    <row r="27" spans="2:13" x14ac:dyDescent="0.2">
      <c r="B27" s="17">
        <v>39903</v>
      </c>
      <c r="C27" s="18"/>
      <c r="D27" s="15">
        <v>10500</v>
      </c>
      <c r="E27" s="16"/>
      <c r="F27" s="15">
        <v>237.93</v>
      </c>
      <c r="G27" s="16"/>
      <c r="H27" s="4">
        <v>0.02</v>
      </c>
      <c r="I27" s="17">
        <v>39963</v>
      </c>
      <c r="J27" s="18"/>
      <c r="K27" s="5">
        <v>794373</v>
      </c>
      <c r="L27" s="19" t="s">
        <v>31</v>
      </c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44025</v>
      </c>
      <c r="E53" s="24"/>
      <c r="F53" s="23">
        <f>SUM(F25:G52)</f>
        <v>997.6065000000001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activeCell="B1" sqref="B1:M1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50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/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3" t="s">
        <v>51</v>
      </c>
      <c r="C25" s="14"/>
      <c r="D25" s="60">
        <v>30555</v>
      </c>
      <c r="E25" s="61"/>
      <c r="F25" s="15">
        <v>3148</v>
      </c>
      <c r="G25" s="16"/>
      <c r="H25" s="4">
        <v>0.10300000000000001</v>
      </c>
      <c r="I25" s="17" t="s">
        <v>30</v>
      </c>
      <c r="J25" s="18"/>
      <c r="K25" s="5">
        <v>733</v>
      </c>
      <c r="L25" s="19" t="s">
        <v>31</v>
      </c>
      <c r="M25" s="20"/>
    </row>
    <row r="26" spans="2:13" x14ac:dyDescent="0.2">
      <c r="B26" s="17"/>
      <c r="C26" s="18"/>
      <c r="D26" s="15"/>
      <c r="E26" s="16"/>
      <c r="F26" s="15"/>
      <c r="G26" s="16"/>
      <c r="H26" s="4"/>
      <c r="I26" s="17"/>
      <c r="J26" s="18"/>
      <c r="K26" s="5"/>
      <c r="L26" s="19"/>
      <c r="M26" s="20"/>
    </row>
    <row r="27" spans="2:13" x14ac:dyDescent="0.2">
      <c r="B27" s="17"/>
      <c r="C27" s="18"/>
      <c r="D27" s="15"/>
      <c r="E27" s="16"/>
      <c r="F27" s="15"/>
      <c r="G27" s="16"/>
      <c r="H27" s="4"/>
      <c r="I27" s="17"/>
      <c r="J27" s="18"/>
      <c r="K27" s="5"/>
      <c r="L27" s="19"/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30555</v>
      </c>
      <c r="E53" s="24"/>
      <c r="F53" s="23">
        <f>SUM(F25:G52)</f>
        <v>3148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activeCell="B1" sqref="B1:M1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52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53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7">
        <v>39900</v>
      </c>
      <c r="C25" s="14"/>
      <c r="D25" s="60">
        <v>156631</v>
      </c>
      <c r="E25" s="61"/>
      <c r="F25" s="15">
        <v>17746.292300000001</v>
      </c>
      <c r="G25" s="16"/>
      <c r="H25" s="4">
        <v>0.1</v>
      </c>
      <c r="I25" s="17">
        <v>39910</v>
      </c>
      <c r="J25" s="18"/>
      <c r="K25" s="5">
        <v>83664</v>
      </c>
      <c r="L25" s="19" t="s">
        <v>31</v>
      </c>
      <c r="M25" s="20"/>
    </row>
    <row r="26" spans="2:13" x14ac:dyDescent="0.2">
      <c r="B26" s="17">
        <v>39900</v>
      </c>
      <c r="C26" s="18"/>
      <c r="D26" s="15">
        <v>250000</v>
      </c>
      <c r="E26" s="16"/>
      <c r="F26" s="15">
        <v>28325</v>
      </c>
      <c r="G26" s="16"/>
      <c r="H26" s="4">
        <v>0.1</v>
      </c>
      <c r="I26" s="17">
        <v>39910</v>
      </c>
      <c r="J26" s="18"/>
      <c r="K26" s="5">
        <v>83664</v>
      </c>
      <c r="L26" s="19" t="s">
        <v>31</v>
      </c>
      <c r="M26" s="20"/>
    </row>
    <row r="27" spans="2:13" x14ac:dyDescent="0.2">
      <c r="B27" s="17"/>
      <c r="C27" s="18"/>
      <c r="D27" s="15"/>
      <c r="E27" s="16"/>
      <c r="F27" s="15"/>
      <c r="G27" s="16"/>
      <c r="H27" s="4"/>
      <c r="I27" s="17"/>
      <c r="J27" s="18"/>
      <c r="K27" s="5"/>
      <c r="L27" s="19"/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406631</v>
      </c>
      <c r="E53" s="24"/>
      <c r="F53" s="23">
        <f>SUM(F25:G52)</f>
        <v>46071.292300000001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activeCell="B1" sqref="B1:M1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54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49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7">
        <v>39903</v>
      </c>
      <c r="C25" s="14"/>
      <c r="D25" s="60">
        <v>87960</v>
      </c>
      <c r="E25" s="61"/>
      <c r="F25" s="15">
        <v>9059.8799999999992</v>
      </c>
      <c r="G25" s="16"/>
      <c r="H25" s="4">
        <v>0.1</v>
      </c>
      <c r="I25" s="17">
        <v>39963</v>
      </c>
      <c r="J25" s="18"/>
      <c r="K25" s="5">
        <v>80991</v>
      </c>
      <c r="L25" s="19" t="s">
        <v>31</v>
      </c>
      <c r="M25" s="20"/>
    </row>
    <row r="26" spans="2:13" x14ac:dyDescent="0.2">
      <c r="B26" s="17"/>
      <c r="C26" s="18"/>
      <c r="D26" s="15"/>
      <c r="E26" s="16"/>
      <c r="F26" s="15"/>
      <c r="G26" s="16"/>
      <c r="H26" s="4"/>
      <c r="I26" s="17"/>
      <c r="J26" s="18"/>
      <c r="K26" s="5"/>
      <c r="L26" s="19"/>
      <c r="M26" s="20"/>
    </row>
    <row r="27" spans="2:13" x14ac:dyDescent="0.2">
      <c r="B27" s="17"/>
      <c r="C27" s="18"/>
      <c r="D27" s="15"/>
      <c r="E27" s="16"/>
      <c r="F27" s="15"/>
      <c r="G27" s="16"/>
      <c r="H27" s="4"/>
      <c r="I27" s="17"/>
      <c r="J27" s="18"/>
      <c r="K27" s="5"/>
      <c r="L27" s="19"/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87960</v>
      </c>
      <c r="E53" s="24"/>
      <c r="F53" s="23">
        <f>SUM(F25:G52)</f>
        <v>9059.8799999999992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workbookViewId="0">
      <selection sqref="A1:IV65536"/>
    </sheetView>
  </sheetViews>
  <sheetFormatPr defaultRowHeight="12.75" x14ac:dyDescent="0.2"/>
  <sheetData>
    <row r="1" spans="2:13" ht="18.75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5.75" x14ac:dyDescent="0.2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5" x14ac:dyDescent="0.2"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03" t="s">
        <v>4</v>
      </c>
      <c r="C7" s="103"/>
      <c r="D7" s="103"/>
      <c r="E7" s="103"/>
      <c r="F7" s="103" t="s">
        <v>5</v>
      </c>
      <c r="G7" s="103"/>
      <c r="H7" s="103"/>
      <c r="I7" s="103" t="s">
        <v>6</v>
      </c>
      <c r="J7" s="103"/>
      <c r="K7" s="103"/>
      <c r="L7" s="103"/>
      <c r="M7" s="103"/>
    </row>
    <row r="8" spans="2:13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x14ac:dyDescent="0.2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3" x14ac:dyDescent="0.2">
      <c r="B10" s="106" t="s">
        <v>7</v>
      </c>
      <c r="C10" s="107"/>
      <c r="D10" s="107"/>
      <c r="E10" s="107"/>
      <c r="F10" s="108" t="s">
        <v>8</v>
      </c>
      <c r="G10" s="108"/>
      <c r="H10" s="108"/>
      <c r="I10" s="106" t="s">
        <v>55</v>
      </c>
      <c r="J10" s="106"/>
      <c r="K10" s="106"/>
      <c r="L10" s="106"/>
      <c r="M10" s="106"/>
    </row>
    <row r="11" spans="2:13" x14ac:dyDescent="0.2">
      <c r="B11" s="107"/>
      <c r="C11" s="107"/>
      <c r="D11" s="107"/>
      <c r="E11" s="107"/>
      <c r="F11" s="108"/>
      <c r="G11" s="108"/>
      <c r="H11" s="108"/>
      <c r="I11" s="106"/>
      <c r="J11" s="106"/>
      <c r="K11" s="106"/>
      <c r="L11" s="106"/>
      <c r="M11" s="106"/>
    </row>
    <row r="12" spans="2:13" x14ac:dyDescent="0.2">
      <c r="B12" s="107"/>
      <c r="C12" s="107"/>
      <c r="D12" s="107"/>
      <c r="E12" s="107"/>
      <c r="F12" s="108"/>
      <c r="G12" s="108"/>
      <c r="H12" s="108"/>
      <c r="I12" s="106"/>
      <c r="J12" s="106"/>
      <c r="K12" s="106"/>
      <c r="L12" s="106"/>
      <c r="M12" s="106"/>
    </row>
    <row r="13" spans="2:13" x14ac:dyDescent="0.2">
      <c r="B13" s="107"/>
      <c r="C13" s="107"/>
      <c r="D13" s="107"/>
      <c r="E13" s="107"/>
      <c r="F13" s="108"/>
      <c r="G13" s="108"/>
      <c r="H13" s="108"/>
      <c r="I13" s="106"/>
      <c r="J13" s="106"/>
      <c r="K13" s="106"/>
      <c r="L13" s="106"/>
      <c r="M13" s="106"/>
    </row>
    <row r="14" spans="2:13" x14ac:dyDescent="0.2">
      <c r="B14" s="107"/>
      <c r="C14" s="107"/>
      <c r="D14" s="107"/>
      <c r="E14" s="107"/>
      <c r="F14" s="108"/>
      <c r="G14" s="108"/>
      <c r="H14" s="108"/>
      <c r="I14" s="106"/>
      <c r="J14" s="106"/>
      <c r="K14" s="106"/>
      <c r="L14" s="106"/>
      <c r="M14" s="106"/>
    </row>
    <row r="15" spans="2:13" ht="15" x14ac:dyDescent="0.2">
      <c r="B15" s="103" t="s">
        <v>9</v>
      </c>
      <c r="C15" s="103"/>
      <c r="D15" s="103"/>
      <c r="E15" s="103"/>
      <c r="F15" s="88" t="s">
        <v>10</v>
      </c>
      <c r="G15" s="89"/>
      <c r="H15" s="90"/>
      <c r="I15" s="101" t="s">
        <v>11</v>
      </c>
      <c r="J15" s="101"/>
      <c r="K15" s="101"/>
      <c r="L15" s="101"/>
      <c r="M15" s="101"/>
    </row>
    <row r="16" spans="2:13" ht="12.75" customHeight="1" x14ac:dyDescent="0.2">
      <c r="B16" s="101" t="s">
        <v>12</v>
      </c>
      <c r="C16" s="101"/>
      <c r="D16" s="101"/>
      <c r="E16" s="101"/>
      <c r="F16" s="2" t="s">
        <v>13</v>
      </c>
      <c r="G16" s="109" t="s">
        <v>14</v>
      </c>
      <c r="H16" s="109"/>
      <c r="I16" s="110" t="s">
        <v>56</v>
      </c>
      <c r="J16" s="103"/>
      <c r="K16" s="103"/>
      <c r="L16" s="103"/>
      <c r="M16" s="103"/>
    </row>
    <row r="17" spans="2:13" ht="15" x14ac:dyDescent="0.2">
      <c r="B17" s="101"/>
      <c r="C17" s="101"/>
      <c r="D17" s="101"/>
      <c r="E17" s="101"/>
      <c r="F17" s="3">
        <v>1</v>
      </c>
      <c r="G17" s="34" t="s">
        <v>15</v>
      </c>
      <c r="H17" s="35"/>
      <c r="I17" s="103"/>
      <c r="J17" s="103"/>
      <c r="K17" s="103"/>
      <c r="L17" s="103"/>
      <c r="M17" s="103"/>
    </row>
    <row r="18" spans="2:13" ht="15" x14ac:dyDescent="0.25">
      <c r="B18" s="100" t="s">
        <v>16</v>
      </c>
      <c r="C18" s="100"/>
      <c r="D18" s="100"/>
      <c r="E18" s="100"/>
      <c r="F18" s="3">
        <v>2</v>
      </c>
      <c r="G18" s="34" t="s">
        <v>17</v>
      </c>
      <c r="H18" s="35"/>
      <c r="I18" s="100" t="s">
        <v>18</v>
      </c>
      <c r="J18" s="100"/>
      <c r="K18" s="100"/>
      <c r="L18" s="100"/>
      <c r="M18" s="100"/>
    </row>
    <row r="19" spans="2:13" ht="15" x14ac:dyDescent="0.2">
      <c r="B19" s="101" t="s">
        <v>19</v>
      </c>
      <c r="C19" s="101"/>
      <c r="D19" s="101"/>
      <c r="E19" s="101"/>
      <c r="F19" s="3">
        <v>3</v>
      </c>
      <c r="G19" s="34" t="s">
        <v>20</v>
      </c>
      <c r="H19" s="35"/>
      <c r="I19" s="101" t="s">
        <v>21</v>
      </c>
      <c r="J19" s="101"/>
      <c r="K19" s="101"/>
      <c r="L19" s="101"/>
      <c r="M19" s="101"/>
    </row>
    <row r="20" spans="2:13" ht="15" x14ac:dyDescent="0.2">
      <c r="B20" s="101"/>
      <c r="C20" s="101"/>
      <c r="D20" s="101"/>
      <c r="E20" s="101"/>
      <c r="F20" s="3">
        <v>4</v>
      </c>
      <c r="G20" s="34" t="s">
        <v>22</v>
      </c>
      <c r="H20" s="35"/>
      <c r="I20" s="101"/>
      <c r="J20" s="101"/>
      <c r="K20" s="101"/>
      <c r="L20" s="101"/>
      <c r="M20" s="101"/>
    </row>
    <row r="21" spans="2:13" ht="15" x14ac:dyDescent="0.25">
      <c r="B21" s="102" t="s">
        <v>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2:13" x14ac:dyDescent="0.2">
      <c r="B22" s="103" t="s">
        <v>24</v>
      </c>
      <c r="C22" s="103"/>
      <c r="D22" s="103" t="s">
        <v>25</v>
      </c>
      <c r="E22" s="103"/>
      <c r="F22" s="105" t="s">
        <v>26</v>
      </c>
      <c r="G22" s="105"/>
      <c r="H22" s="103" t="s">
        <v>27</v>
      </c>
      <c r="I22" s="103" t="s">
        <v>28</v>
      </c>
      <c r="J22" s="103"/>
      <c r="K22" s="103"/>
      <c r="L22" s="103" t="s">
        <v>29</v>
      </c>
      <c r="M22" s="103"/>
    </row>
    <row r="23" spans="2:13" x14ac:dyDescent="0.2">
      <c r="B23" s="103"/>
      <c r="C23" s="103"/>
      <c r="D23" s="103"/>
      <c r="E23" s="103"/>
      <c r="F23" s="105"/>
      <c r="G23" s="105"/>
      <c r="H23" s="103"/>
      <c r="I23" s="103"/>
      <c r="J23" s="103"/>
      <c r="K23" s="103"/>
      <c r="L23" s="103"/>
      <c r="M23" s="103"/>
    </row>
    <row r="24" spans="2:13" x14ac:dyDescent="0.2">
      <c r="B24" s="104"/>
      <c r="C24" s="104"/>
      <c r="D24" s="103"/>
      <c r="E24" s="103"/>
      <c r="F24" s="105"/>
      <c r="G24" s="105"/>
      <c r="H24" s="103"/>
      <c r="I24" s="103"/>
      <c r="J24" s="103"/>
      <c r="K24" s="103"/>
      <c r="L24" s="103"/>
      <c r="M24" s="103"/>
    </row>
    <row r="25" spans="2:13" x14ac:dyDescent="0.2">
      <c r="B25" s="17">
        <v>39763</v>
      </c>
      <c r="C25" s="14"/>
      <c r="D25" s="60">
        <v>22427.184466019418</v>
      </c>
      <c r="E25" s="61"/>
      <c r="F25" s="15">
        <v>462</v>
      </c>
      <c r="G25" s="16"/>
      <c r="H25" s="4">
        <v>2.06E-2</v>
      </c>
      <c r="I25" s="17">
        <v>40026</v>
      </c>
      <c r="J25" s="18"/>
      <c r="K25" s="5">
        <v>80528</v>
      </c>
      <c r="L25" s="19" t="s">
        <v>31</v>
      </c>
      <c r="M25" s="20"/>
    </row>
    <row r="26" spans="2:13" x14ac:dyDescent="0.2">
      <c r="B26" s="17"/>
      <c r="C26" s="18"/>
      <c r="D26" s="15"/>
      <c r="E26" s="16"/>
      <c r="F26" s="15"/>
      <c r="G26" s="16"/>
      <c r="H26" s="4"/>
      <c r="I26" s="17"/>
      <c r="J26" s="18"/>
      <c r="K26" s="5"/>
      <c r="L26" s="19"/>
      <c r="M26" s="20"/>
    </row>
    <row r="27" spans="2:13" x14ac:dyDescent="0.2">
      <c r="B27" s="17"/>
      <c r="C27" s="18"/>
      <c r="D27" s="15"/>
      <c r="E27" s="16"/>
      <c r="F27" s="15"/>
      <c r="G27" s="16"/>
      <c r="H27" s="4"/>
      <c r="I27" s="17"/>
      <c r="J27" s="18"/>
      <c r="K27" s="5"/>
      <c r="L27" s="19"/>
      <c r="M27" s="20"/>
    </row>
    <row r="28" spans="2:13" x14ac:dyDescent="0.2">
      <c r="B28" s="17"/>
      <c r="C28" s="18"/>
      <c r="D28" s="15"/>
      <c r="E28" s="16"/>
      <c r="F28" s="15"/>
      <c r="G28" s="16"/>
      <c r="H28" s="4"/>
      <c r="I28" s="17"/>
      <c r="J28" s="18"/>
      <c r="K28" s="5"/>
      <c r="L28" s="19"/>
      <c r="M28" s="20"/>
    </row>
    <row r="29" spans="2:13" x14ac:dyDescent="0.2">
      <c r="B29" s="13"/>
      <c r="C29" s="14"/>
      <c r="D29" s="15"/>
      <c r="E29" s="16"/>
      <c r="F29" s="15"/>
      <c r="G29" s="16"/>
      <c r="H29" s="5"/>
      <c r="I29" s="17"/>
      <c r="J29" s="18"/>
      <c r="K29" s="5"/>
      <c r="L29" s="17"/>
      <c r="M29" s="18"/>
    </row>
    <row r="30" spans="2:13" x14ac:dyDescent="0.2">
      <c r="B30" s="13"/>
      <c r="C30" s="14"/>
      <c r="D30" s="15"/>
      <c r="E30" s="16"/>
      <c r="F30" s="15"/>
      <c r="G30" s="16"/>
      <c r="H30" s="4"/>
      <c r="I30" s="17"/>
      <c r="J30" s="18"/>
      <c r="K30" s="5"/>
      <c r="L30" s="19"/>
      <c r="M30" s="20"/>
    </row>
    <row r="31" spans="2:13" x14ac:dyDescent="0.2">
      <c r="B31" s="13"/>
      <c r="C31" s="14"/>
      <c r="D31" s="15"/>
      <c r="E31" s="16"/>
      <c r="F31" s="15"/>
      <c r="G31" s="16"/>
      <c r="H31" s="4"/>
      <c r="I31" s="17"/>
      <c r="J31" s="18"/>
      <c r="K31" s="5"/>
      <c r="L31" s="19"/>
      <c r="M31" s="20"/>
    </row>
    <row r="32" spans="2:13" x14ac:dyDescent="0.2">
      <c r="B32" s="13"/>
      <c r="C32" s="14"/>
      <c r="D32" s="15"/>
      <c r="E32" s="16"/>
      <c r="F32" s="15"/>
      <c r="G32" s="16"/>
      <c r="H32" s="4"/>
      <c r="I32" s="17"/>
      <c r="J32" s="18"/>
      <c r="K32" s="5"/>
      <c r="L32" s="19"/>
      <c r="M32" s="20"/>
    </row>
    <row r="33" spans="2:13" x14ac:dyDescent="0.2">
      <c r="B33" s="13"/>
      <c r="C33" s="14"/>
      <c r="D33" s="15"/>
      <c r="E33" s="16"/>
      <c r="F33" s="15"/>
      <c r="G33" s="16"/>
      <c r="H33" s="4"/>
      <c r="I33" s="17"/>
      <c r="J33" s="18"/>
      <c r="K33" s="5"/>
      <c r="L33" s="19"/>
      <c r="M33" s="20"/>
    </row>
    <row r="34" spans="2:13" x14ac:dyDescent="0.2">
      <c r="B34" s="13"/>
      <c r="C34" s="14"/>
      <c r="D34" s="15"/>
      <c r="E34" s="16"/>
      <c r="F34" s="15"/>
      <c r="G34" s="16"/>
      <c r="H34" s="4"/>
      <c r="I34" s="17"/>
      <c r="J34" s="18"/>
      <c r="K34" s="5"/>
      <c r="L34" s="19"/>
      <c r="M34" s="20"/>
    </row>
    <row r="35" spans="2:13" x14ac:dyDescent="0.2">
      <c r="B35" s="13"/>
      <c r="C35" s="14"/>
      <c r="D35" s="15"/>
      <c r="E35" s="16"/>
      <c r="F35" s="15"/>
      <c r="G35" s="16"/>
      <c r="H35" s="4"/>
      <c r="I35" s="17"/>
      <c r="J35" s="18"/>
      <c r="K35" s="5"/>
      <c r="L35" s="19"/>
      <c r="M35" s="20"/>
    </row>
    <row r="36" spans="2:13" x14ac:dyDescent="0.2">
      <c r="B36" s="13"/>
      <c r="C36" s="14"/>
      <c r="D36" s="15"/>
      <c r="E36" s="16"/>
      <c r="F36" s="15"/>
      <c r="G36" s="16"/>
      <c r="H36" s="4"/>
      <c r="I36" s="17"/>
      <c r="J36" s="18"/>
      <c r="K36" s="5"/>
      <c r="L36" s="19"/>
      <c r="M36" s="20"/>
    </row>
    <row r="37" spans="2:13" x14ac:dyDescent="0.2">
      <c r="B37" s="13"/>
      <c r="C37" s="14"/>
      <c r="D37" s="15"/>
      <c r="E37" s="16"/>
      <c r="F37" s="15"/>
      <c r="G37" s="16"/>
      <c r="H37" s="4"/>
      <c r="I37" s="17"/>
      <c r="J37" s="18"/>
      <c r="K37" s="5"/>
      <c r="L37" s="19"/>
      <c r="M37" s="20"/>
    </row>
    <row r="38" spans="2:13" x14ac:dyDescent="0.2">
      <c r="B38" s="13"/>
      <c r="C38" s="14"/>
      <c r="D38" s="15"/>
      <c r="E38" s="16"/>
      <c r="F38" s="15"/>
      <c r="G38" s="16"/>
      <c r="H38" s="4"/>
      <c r="I38" s="17"/>
      <c r="J38" s="18"/>
      <c r="K38" s="5"/>
      <c r="L38" s="19"/>
      <c r="M38" s="20"/>
    </row>
    <row r="39" spans="2:13" x14ac:dyDescent="0.2">
      <c r="B39" s="13"/>
      <c r="C39" s="14"/>
      <c r="D39" s="15"/>
      <c r="E39" s="16"/>
      <c r="F39" s="15"/>
      <c r="G39" s="16"/>
      <c r="H39" s="4"/>
      <c r="I39" s="17"/>
      <c r="J39" s="18"/>
      <c r="K39" s="5"/>
      <c r="L39" s="19"/>
      <c r="M39" s="20"/>
    </row>
    <row r="40" spans="2:13" x14ac:dyDescent="0.2">
      <c r="B40" s="13"/>
      <c r="C40" s="14"/>
      <c r="D40" s="15"/>
      <c r="E40" s="16"/>
      <c r="F40" s="15"/>
      <c r="G40" s="16"/>
      <c r="H40" s="4"/>
      <c r="I40" s="17"/>
      <c r="J40" s="18"/>
      <c r="K40" s="5"/>
      <c r="L40" s="19"/>
      <c r="M40" s="20"/>
    </row>
    <row r="41" spans="2:13" x14ac:dyDescent="0.2">
      <c r="B41" s="13"/>
      <c r="C41" s="14"/>
      <c r="D41" s="15"/>
      <c r="E41" s="16"/>
      <c r="F41" s="15"/>
      <c r="G41" s="16"/>
      <c r="H41" s="4"/>
      <c r="I41" s="17"/>
      <c r="J41" s="18"/>
      <c r="K41" s="5"/>
      <c r="L41" s="19"/>
      <c r="M41" s="20"/>
    </row>
    <row r="42" spans="2:13" x14ac:dyDescent="0.2">
      <c r="B42" s="13"/>
      <c r="C42" s="14"/>
      <c r="D42" s="15"/>
      <c r="E42" s="16"/>
      <c r="F42" s="15"/>
      <c r="G42" s="16"/>
      <c r="H42" s="4"/>
      <c r="I42" s="17"/>
      <c r="J42" s="18"/>
      <c r="K42" s="5"/>
      <c r="L42" s="19"/>
      <c r="M42" s="20"/>
    </row>
    <row r="43" spans="2:13" x14ac:dyDescent="0.2">
      <c r="B43" s="13"/>
      <c r="C43" s="14"/>
      <c r="D43" s="15"/>
      <c r="E43" s="16"/>
      <c r="F43" s="15"/>
      <c r="G43" s="16"/>
      <c r="H43" s="4"/>
      <c r="I43" s="17"/>
      <c r="J43" s="18"/>
      <c r="K43" s="5"/>
      <c r="L43" s="19"/>
      <c r="M43" s="20"/>
    </row>
    <row r="44" spans="2:13" x14ac:dyDescent="0.2">
      <c r="B44" s="13"/>
      <c r="C44" s="14"/>
      <c r="D44" s="15"/>
      <c r="E44" s="16"/>
      <c r="F44" s="15"/>
      <c r="G44" s="16"/>
      <c r="H44" s="4"/>
      <c r="I44" s="17"/>
      <c r="J44" s="18"/>
      <c r="K44" s="5"/>
      <c r="L44" s="19"/>
      <c r="M44" s="20"/>
    </row>
    <row r="45" spans="2:13" x14ac:dyDescent="0.2">
      <c r="B45" s="13"/>
      <c r="C45" s="14"/>
      <c r="D45" s="15"/>
      <c r="E45" s="16"/>
      <c r="F45" s="15"/>
      <c r="G45" s="16"/>
      <c r="H45" s="4"/>
      <c r="I45" s="17"/>
      <c r="J45" s="18"/>
      <c r="K45" s="5"/>
      <c r="L45" s="19"/>
      <c r="M45" s="20"/>
    </row>
    <row r="46" spans="2:13" x14ac:dyDescent="0.2">
      <c r="B46" s="13"/>
      <c r="C46" s="14"/>
      <c r="D46" s="15"/>
      <c r="E46" s="16"/>
      <c r="F46" s="15"/>
      <c r="G46" s="16"/>
      <c r="H46" s="4"/>
      <c r="I46" s="17"/>
      <c r="J46" s="18"/>
      <c r="K46" s="5"/>
      <c r="L46" s="19"/>
      <c r="M46" s="20"/>
    </row>
    <row r="47" spans="2:13" x14ac:dyDescent="0.2">
      <c r="B47" s="13"/>
      <c r="C47" s="14"/>
      <c r="D47" s="15"/>
      <c r="E47" s="16"/>
      <c r="F47" s="15"/>
      <c r="G47" s="16"/>
      <c r="H47" s="4"/>
      <c r="I47" s="17"/>
      <c r="J47" s="18"/>
      <c r="K47" s="5"/>
      <c r="L47" s="19"/>
      <c r="M47" s="20"/>
    </row>
    <row r="48" spans="2:13" x14ac:dyDescent="0.2">
      <c r="B48" s="13"/>
      <c r="C48" s="14"/>
      <c r="D48" s="15"/>
      <c r="E48" s="16"/>
      <c r="F48" s="15"/>
      <c r="G48" s="16"/>
      <c r="H48" s="4"/>
      <c r="I48" s="17"/>
      <c r="J48" s="18"/>
      <c r="K48" s="5"/>
      <c r="L48" s="19"/>
      <c r="M48" s="20"/>
    </row>
    <row r="49" spans="2:13" x14ac:dyDescent="0.2">
      <c r="B49" s="13"/>
      <c r="C49" s="14"/>
      <c r="D49" s="15"/>
      <c r="E49" s="16"/>
      <c r="F49" s="15"/>
      <c r="G49" s="16"/>
      <c r="H49" s="4"/>
      <c r="I49" s="17"/>
      <c r="J49" s="18"/>
      <c r="K49" s="5"/>
      <c r="L49" s="19"/>
      <c r="M49" s="20"/>
    </row>
    <row r="50" spans="2:13" x14ac:dyDescent="0.2">
      <c r="B50" s="13"/>
      <c r="C50" s="14"/>
      <c r="D50" s="15"/>
      <c r="E50" s="16"/>
      <c r="F50" s="15"/>
      <c r="G50" s="16"/>
      <c r="H50" s="4"/>
      <c r="I50" s="17"/>
      <c r="J50" s="18"/>
      <c r="K50" s="5"/>
      <c r="L50" s="19"/>
      <c r="M50" s="20"/>
    </row>
    <row r="51" spans="2:13" x14ac:dyDescent="0.2">
      <c r="B51" s="13"/>
      <c r="C51" s="14"/>
      <c r="D51" s="15"/>
      <c r="E51" s="16"/>
      <c r="F51" s="15"/>
      <c r="G51" s="16"/>
      <c r="H51" s="4"/>
      <c r="I51" s="17"/>
      <c r="J51" s="18"/>
      <c r="K51" s="5"/>
      <c r="L51" s="19"/>
      <c r="M51" s="20"/>
    </row>
    <row r="52" spans="2:13" x14ac:dyDescent="0.2">
      <c r="B52" s="13"/>
      <c r="C52" s="14"/>
      <c r="D52" s="15"/>
      <c r="E52" s="16"/>
      <c r="F52" s="15"/>
      <c r="G52" s="16"/>
      <c r="H52" s="5"/>
      <c r="I52" s="17"/>
      <c r="J52" s="18"/>
      <c r="K52" s="5"/>
      <c r="L52" s="19"/>
      <c r="M52" s="20"/>
    </row>
    <row r="53" spans="2:13" x14ac:dyDescent="0.2">
      <c r="B53" s="97" t="s">
        <v>32</v>
      </c>
      <c r="C53" s="97"/>
      <c r="D53" s="23">
        <f>SUM(D25:E52)</f>
        <v>22427.184466019418</v>
      </c>
      <c r="E53" s="24"/>
      <c r="F53" s="23">
        <f>SUM(F25:G52)</f>
        <v>462</v>
      </c>
      <c r="G53" s="24"/>
      <c r="H53" s="5"/>
      <c r="I53" s="98"/>
      <c r="J53" s="99"/>
      <c r="K53" s="5"/>
      <c r="L53" s="98"/>
      <c r="M53" s="99"/>
    </row>
    <row r="54" spans="2:13" ht="15" x14ac:dyDescent="0.2">
      <c r="B54" s="6"/>
      <c r="C54" s="6"/>
      <c r="D54" s="7"/>
      <c r="E54" s="7"/>
      <c r="F54" s="7"/>
      <c r="G54" s="7"/>
      <c r="H54" s="7"/>
      <c r="I54" s="7"/>
      <c r="J54" s="7"/>
      <c r="K54" s="7"/>
      <c r="L54" s="6"/>
      <c r="M54" s="6"/>
    </row>
    <row r="55" spans="2:13" ht="15" x14ac:dyDescent="0.25">
      <c r="B55" s="8" t="s">
        <v>33</v>
      </c>
      <c r="C55" s="8"/>
      <c r="D55" s="8"/>
      <c r="E55" s="8"/>
      <c r="F55" s="9" t="s">
        <v>34</v>
      </c>
      <c r="G55" s="8"/>
      <c r="H55" s="8"/>
      <c r="I55" s="8"/>
      <c r="J55" s="8"/>
      <c r="K55" s="8"/>
      <c r="L55" s="8"/>
      <c r="M55" s="8"/>
    </row>
    <row r="56" spans="2:13" ht="15" x14ac:dyDescent="0.25">
      <c r="B56" s="8" t="s">
        <v>35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176">
    <mergeCell ref="B1:M1"/>
    <mergeCell ref="B2:M2"/>
    <mergeCell ref="B3:M3"/>
    <mergeCell ref="B5:M5"/>
    <mergeCell ref="B7:E9"/>
    <mergeCell ref="F7:H9"/>
    <mergeCell ref="I7:M9"/>
    <mergeCell ref="B25:C25"/>
    <mergeCell ref="D25:E25"/>
    <mergeCell ref="F25:G25"/>
    <mergeCell ref="I25:J25"/>
    <mergeCell ref="L25:M25"/>
    <mergeCell ref="B10:E14"/>
    <mergeCell ref="F10:H14"/>
    <mergeCell ref="I10:M14"/>
    <mergeCell ref="B15:E15"/>
    <mergeCell ref="F15:H15"/>
    <mergeCell ref="I15:M15"/>
    <mergeCell ref="B16:E17"/>
    <mergeCell ref="G16:H16"/>
    <mergeCell ref="I16:M17"/>
    <mergeCell ref="G17:H17"/>
    <mergeCell ref="B18:E18"/>
    <mergeCell ref="G18:H18"/>
    <mergeCell ref="I18:M18"/>
    <mergeCell ref="B19:E20"/>
    <mergeCell ref="G19:H19"/>
    <mergeCell ref="I19:M20"/>
    <mergeCell ref="G20:H20"/>
    <mergeCell ref="B21:M21"/>
    <mergeCell ref="B22:C24"/>
    <mergeCell ref="D22:E24"/>
    <mergeCell ref="F22:G24"/>
    <mergeCell ref="H22:H24"/>
    <mergeCell ref="I22:K24"/>
    <mergeCell ref="L22:M24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B28:C28"/>
    <mergeCell ref="D28:E28"/>
    <mergeCell ref="F28:G28"/>
    <mergeCell ref="I28:J28"/>
    <mergeCell ref="L28:M28"/>
    <mergeCell ref="B29:C29"/>
    <mergeCell ref="D29:E29"/>
    <mergeCell ref="F29:G29"/>
    <mergeCell ref="I29:J29"/>
    <mergeCell ref="L29:M29"/>
    <mergeCell ref="B30:C30"/>
    <mergeCell ref="D30:E30"/>
    <mergeCell ref="F30:G30"/>
    <mergeCell ref="I30:J30"/>
    <mergeCell ref="L30:M30"/>
    <mergeCell ref="B31:C31"/>
    <mergeCell ref="D31:E31"/>
    <mergeCell ref="F31:G31"/>
    <mergeCell ref="I31:J31"/>
    <mergeCell ref="L31:M31"/>
    <mergeCell ref="B32:C32"/>
    <mergeCell ref="D32:E32"/>
    <mergeCell ref="F32:G32"/>
    <mergeCell ref="I32:J32"/>
    <mergeCell ref="L32:M32"/>
    <mergeCell ref="B33:C33"/>
    <mergeCell ref="D33:E33"/>
    <mergeCell ref="F33:G33"/>
    <mergeCell ref="I33:J33"/>
    <mergeCell ref="L33:M33"/>
    <mergeCell ref="B34:C34"/>
    <mergeCell ref="D34:E34"/>
    <mergeCell ref="F34:G34"/>
    <mergeCell ref="I34:J34"/>
    <mergeCell ref="L34:M34"/>
    <mergeCell ref="B35:C35"/>
    <mergeCell ref="D35:E35"/>
    <mergeCell ref="F35:G35"/>
    <mergeCell ref="I35:J35"/>
    <mergeCell ref="L35:M35"/>
    <mergeCell ref="B36:C36"/>
    <mergeCell ref="D36:E36"/>
    <mergeCell ref="F36:G36"/>
    <mergeCell ref="I36:J36"/>
    <mergeCell ref="L36:M36"/>
    <mergeCell ref="B37:C37"/>
    <mergeCell ref="D37:E37"/>
    <mergeCell ref="F37:G37"/>
    <mergeCell ref="I37:J37"/>
    <mergeCell ref="L37:M37"/>
    <mergeCell ref="B38:C38"/>
    <mergeCell ref="D38:E38"/>
    <mergeCell ref="F38:G38"/>
    <mergeCell ref="I38:J38"/>
    <mergeCell ref="L38:M38"/>
    <mergeCell ref="B39:C39"/>
    <mergeCell ref="D39:E39"/>
    <mergeCell ref="F39:G39"/>
    <mergeCell ref="I39:J39"/>
    <mergeCell ref="L39:M39"/>
    <mergeCell ref="B40:C40"/>
    <mergeCell ref="D40:E40"/>
    <mergeCell ref="F40:G40"/>
    <mergeCell ref="I40:J40"/>
    <mergeCell ref="L40:M40"/>
    <mergeCell ref="B41:C41"/>
    <mergeCell ref="D41:E41"/>
    <mergeCell ref="F41:G41"/>
    <mergeCell ref="I41:J41"/>
    <mergeCell ref="L41:M41"/>
    <mergeCell ref="B42:C42"/>
    <mergeCell ref="D42:E42"/>
    <mergeCell ref="F42:G42"/>
    <mergeCell ref="I42:J42"/>
    <mergeCell ref="L42:M42"/>
    <mergeCell ref="B43:C43"/>
    <mergeCell ref="D43:E43"/>
    <mergeCell ref="F43:G43"/>
    <mergeCell ref="I43:J43"/>
    <mergeCell ref="L43:M43"/>
    <mergeCell ref="B44:C44"/>
    <mergeCell ref="D44:E44"/>
    <mergeCell ref="F44:G44"/>
    <mergeCell ref="I44:J44"/>
    <mergeCell ref="L44:M44"/>
    <mergeCell ref="B45:C45"/>
    <mergeCell ref="D45:E45"/>
    <mergeCell ref="F45:G45"/>
    <mergeCell ref="I45:J45"/>
    <mergeCell ref="L45:M45"/>
    <mergeCell ref="B46:C46"/>
    <mergeCell ref="D46:E46"/>
    <mergeCell ref="F46:G46"/>
    <mergeCell ref="I46:J46"/>
    <mergeCell ref="L46:M46"/>
    <mergeCell ref="B47:C47"/>
    <mergeCell ref="D47:E47"/>
    <mergeCell ref="F47:G47"/>
    <mergeCell ref="I47:J47"/>
    <mergeCell ref="L47:M47"/>
    <mergeCell ref="B48:C48"/>
    <mergeCell ref="D48:E48"/>
    <mergeCell ref="F48:G48"/>
    <mergeCell ref="I48:J48"/>
    <mergeCell ref="L48:M48"/>
    <mergeCell ref="B49:C49"/>
    <mergeCell ref="D49:E49"/>
    <mergeCell ref="F49:G49"/>
    <mergeCell ref="I49:J49"/>
    <mergeCell ref="L49:M49"/>
    <mergeCell ref="B50:C50"/>
    <mergeCell ref="D50:E50"/>
    <mergeCell ref="F50:G50"/>
    <mergeCell ref="I50:J50"/>
    <mergeCell ref="L50:M50"/>
    <mergeCell ref="B51:C51"/>
    <mergeCell ref="D51:E51"/>
    <mergeCell ref="F51:G51"/>
    <mergeCell ref="I51:J51"/>
    <mergeCell ref="L51:M51"/>
    <mergeCell ref="B52:C52"/>
    <mergeCell ref="D52:E52"/>
    <mergeCell ref="F52:G52"/>
    <mergeCell ref="I52:J52"/>
    <mergeCell ref="L52:M52"/>
    <mergeCell ref="B53:C53"/>
    <mergeCell ref="D53:E53"/>
    <mergeCell ref="F53:G53"/>
    <mergeCell ref="I53:J53"/>
    <mergeCell ref="L53:M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Database</vt:lpstr>
      <vt:lpstr>T M G</vt:lpstr>
      <vt:lpstr>Tanvi Industries</vt:lpstr>
      <vt:lpstr>Tatyasaheb Enterprises</vt:lpstr>
      <vt:lpstr>Technic Engineering Works</vt:lpstr>
      <vt:lpstr>Techweld Consultancy Services</vt:lpstr>
      <vt:lpstr>Thar &amp; Associates</vt:lpstr>
      <vt:lpstr>The Guardians</vt:lpstr>
      <vt:lpstr>The Solutions</vt:lpstr>
      <vt:lpstr>Tmg</vt:lpstr>
      <vt:lpstr>U R Waterproofing Co</vt:lpstr>
      <vt:lpstr>United Metal Industries</vt:lpstr>
      <vt:lpstr>Ups Scs (India) Pvt. Ltd.</vt:lpstr>
      <vt:lpstr>V B Construction Co</vt:lpstr>
      <vt:lpstr>V.N.Engineering Works</vt:lpstr>
      <vt:lpstr>Vaishali Naik</vt:lpstr>
      <vt:lpstr>Vijay Engineering Services</vt:lpstr>
      <vt:lpstr>Vijay Motwane &amp; Associates</vt:lpstr>
      <vt:lpstr>Vijaynath Interiors And Exterio</vt:lpstr>
      <vt:lpstr>Vikash Engineering Works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 Nachiket Pendharkar</dc:creator>
  <cp:lastModifiedBy>Pradeep Gupta</cp:lastModifiedBy>
  <dcterms:created xsi:type="dcterms:W3CDTF">2015-08-15T16:55:32Z</dcterms:created>
  <dcterms:modified xsi:type="dcterms:W3CDTF">2021-07-06T06:28:25Z</dcterms:modified>
</cp:coreProperties>
</file>