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8" windowWidth="14808" windowHeight="8016" activeTab="2"/>
  </bookViews>
  <sheets>
    <sheet name="GOAL SEEK" sheetId="1" r:id="rId1"/>
    <sheet name="SCNM" sheetId="2" r:id="rId2"/>
    <sheet name="Scenario Summary 2" sheetId="6" r:id="rId3"/>
    <sheet name="data table" sheetId="3" r:id="rId4"/>
  </sheets>
  <calcPr calcId="124519"/>
</workbook>
</file>

<file path=xl/calcChain.xml><?xml version="1.0" encoding="utf-8"?>
<calcChain xmlns="http://schemas.openxmlformats.org/spreadsheetml/2006/main">
  <c r="A4" i="3"/>
  <c r="F8" i="2"/>
  <c r="F7"/>
  <c r="F6"/>
  <c r="F5"/>
  <c r="E5"/>
  <c r="G5" s="1"/>
  <c r="G4"/>
  <c r="F4"/>
  <c r="F8" i="1"/>
  <c r="F7"/>
  <c r="F6"/>
  <c r="F5"/>
  <c r="E5"/>
  <c r="E6" s="1"/>
  <c r="F4"/>
  <c r="G4" s="1"/>
  <c r="E6" i="2" l="1"/>
  <c r="G5" i="1"/>
  <c r="G6"/>
  <c r="E7"/>
  <c r="E7" i="2" l="1"/>
  <c r="G6"/>
  <c r="E8" i="1"/>
  <c r="G8" s="1"/>
  <c r="G7"/>
  <c r="E8" i="2" l="1"/>
  <c r="G8" s="1"/>
  <c r="G7"/>
  <c r="G9" i="1"/>
  <c r="G9" i="2" l="1"/>
</calcChain>
</file>

<file path=xl/sharedStrings.xml><?xml version="1.0" encoding="utf-8"?>
<sst xmlns="http://schemas.openxmlformats.org/spreadsheetml/2006/main" count="43" uniqueCount="35">
  <si>
    <t>days</t>
  </si>
  <si>
    <t>interest</t>
  </si>
  <si>
    <t>particula</t>
  </si>
  <si>
    <t>dr</t>
  </si>
  <si>
    <t>cr</t>
  </si>
  <si>
    <t>balance</t>
  </si>
  <si>
    <t xml:space="preserve">Interest Rate </t>
  </si>
  <si>
    <t>?</t>
  </si>
  <si>
    <t>date</t>
  </si>
  <si>
    <t>$G$1</t>
  </si>
  <si>
    <t>$G$9</t>
  </si>
  <si>
    <t>BANK OF BARODA</t>
  </si>
  <si>
    <t>SBI</t>
  </si>
  <si>
    <t>INDIAN BANK</t>
  </si>
  <si>
    <t>Scenario Summary</t>
  </si>
  <si>
    <t>Changing Cells:</t>
  </si>
  <si>
    <t>Current Values:</t>
  </si>
  <si>
    <t>Result Cells:</t>
  </si>
  <si>
    <t>Notes:  Current Values column represents values of changing cells at</t>
  </si>
  <si>
    <t>time Scenario Summary Report was created.  Changing cells for each</t>
  </si>
  <si>
    <t>scenario are highlighted in gray.</t>
  </si>
  <si>
    <t>Bank of Baroda offer</t>
  </si>
  <si>
    <t>State bannk of india Offer</t>
  </si>
  <si>
    <t>HDFC Bank offer</t>
  </si>
  <si>
    <t>Kotak Mahindra offer</t>
  </si>
  <si>
    <t xml:space="preserve">Interest </t>
  </si>
  <si>
    <t>Created by Author on 2/01/2023</t>
  </si>
  <si>
    <t>Created by Author on 2/01/2023
Modified by lenovo on 2/01/2023</t>
  </si>
  <si>
    <t>PRINCIPAL</t>
  </si>
  <si>
    <t>Years</t>
  </si>
  <si>
    <t>Rate of Int</t>
  </si>
  <si>
    <t>R</t>
  </si>
  <si>
    <t>C</t>
  </si>
  <si>
    <t>Table with the help of Data table</t>
  </si>
  <si>
    <t>EMI Calculation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</si>
</sst>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64" formatCode="[$-409]d\-mmm\-yy;@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indexed="18"/>
      <name val="Calibri"/>
      <family val="2"/>
      <scheme val="minor"/>
    </font>
    <font>
      <sz val="10"/>
      <color indexed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7">
    <xf numFmtId="0" fontId="0" fillId="0" borderId="0" xfId="0"/>
    <xf numFmtId="10" fontId="0" fillId="0" borderId="0" xfId="0" applyNumberFormat="1"/>
    <xf numFmtId="0" fontId="0" fillId="0" borderId="1" xfId="0" applyBorder="1"/>
    <xf numFmtId="43" fontId="0" fillId="0" borderId="1" xfId="1" applyFont="1" applyBorder="1"/>
    <xf numFmtId="164" fontId="0" fillId="0" borderId="1" xfId="0" applyNumberFormat="1" applyBorder="1"/>
    <xf numFmtId="164" fontId="3" fillId="0" borderId="1" xfId="0" applyNumberFormat="1" applyFont="1" applyBorder="1"/>
    <xf numFmtId="0" fontId="0" fillId="0" borderId="0" xfId="0" applyFill="1" applyBorder="1" applyAlignment="1"/>
    <xf numFmtId="10" fontId="0" fillId="0" borderId="0" xfId="0" applyNumberFormat="1" applyFill="1" applyBorder="1" applyAlignment="1"/>
    <xf numFmtId="43" fontId="0" fillId="0" borderId="3" xfId="0" applyNumberFormat="1" applyFill="1" applyBorder="1" applyAlignment="1"/>
    <xf numFmtId="0" fontId="4" fillId="2" borderId="4" xfId="0" applyFont="1" applyFill="1" applyBorder="1" applyAlignment="1">
      <alignment horizontal="left"/>
    </xf>
    <xf numFmtId="0" fontId="4" fillId="2" borderId="2" xfId="0" applyFont="1" applyFill="1" applyBorder="1" applyAlignment="1">
      <alignment horizontal="left"/>
    </xf>
    <xf numFmtId="0" fontId="0" fillId="0" borderId="5" xfId="0" applyFill="1" applyBorder="1" applyAlignment="1"/>
    <xf numFmtId="0" fontId="5" fillId="3" borderId="0" xfId="0" applyFont="1" applyFill="1" applyBorder="1" applyAlignment="1">
      <alignment horizontal="left"/>
    </xf>
    <xf numFmtId="0" fontId="6" fillId="3" borderId="5" xfId="0" applyFont="1" applyFill="1" applyBorder="1" applyAlignment="1">
      <alignment horizontal="left"/>
    </xf>
    <xf numFmtId="0" fontId="5" fillId="3" borderId="3" xfId="0" applyFont="1" applyFill="1" applyBorder="1" applyAlignment="1">
      <alignment horizontal="left"/>
    </xf>
    <xf numFmtId="0" fontId="7" fillId="2" borderId="2" xfId="0" applyFont="1" applyFill="1" applyBorder="1" applyAlignment="1">
      <alignment horizontal="right"/>
    </xf>
    <xf numFmtId="0" fontId="7" fillId="2" borderId="4" xfId="0" applyFont="1" applyFill="1" applyBorder="1" applyAlignment="1">
      <alignment horizontal="right"/>
    </xf>
    <xf numFmtId="10" fontId="0" fillId="4" borderId="0" xfId="0" applyNumberFormat="1" applyFill="1" applyBorder="1" applyAlignment="1"/>
    <xf numFmtId="0" fontId="8" fillId="0" borderId="0" xfId="0" applyFont="1" applyFill="1" applyBorder="1" applyAlignment="1">
      <alignment vertical="top" wrapText="1"/>
    </xf>
    <xf numFmtId="9" fontId="0" fillId="0" borderId="0" xfId="0" applyNumberFormat="1"/>
    <xf numFmtId="9" fontId="0" fillId="0" borderId="1" xfId="0" applyNumberFormat="1" applyBorder="1"/>
    <xf numFmtId="43" fontId="0" fillId="5" borderId="1" xfId="1" applyFont="1" applyFill="1" applyBorder="1"/>
    <xf numFmtId="43" fontId="0" fillId="0" borderId="1" xfId="1" applyFont="1" applyFill="1" applyBorder="1"/>
    <xf numFmtId="43" fontId="2" fillId="0" borderId="1" xfId="1" applyFont="1" applyBorder="1"/>
    <xf numFmtId="0" fontId="0" fillId="0" borderId="1" xfId="0" applyFill="1" applyBorder="1"/>
    <xf numFmtId="0" fontId="9" fillId="0" borderId="4" xfId="0" applyFont="1" applyBorder="1" applyAlignment="1">
      <alignment horizontal="center"/>
    </xf>
    <xf numFmtId="0" fontId="10" fillId="0" borderId="4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9"/>
  <sheetViews>
    <sheetView zoomScale="160" zoomScaleNormal="160" workbookViewId="0">
      <selection sqref="A1:G9"/>
    </sheetView>
  </sheetViews>
  <sheetFormatPr defaultColWidth="20.5546875" defaultRowHeight="14.4"/>
  <cols>
    <col min="1" max="1" width="8.6640625" bestFit="1" customWidth="1"/>
    <col min="2" max="2" width="8.109375" bestFit="1" customWidth="1"/>
    <col min="3" max="4" width="6" bestFit="1" customWidth="1"/>
    <col min="5" max="5" width="7.33203125" bestFit="1" customWidth="1"/>
    <col min="6" max="6" width="7.21875" bestFit="1" customWidth="1"/>
    <col min="7" max="7" width="10.33203125" bestFit="1" customWidth="1"/>
    <col min="8" max="8" width="12" bestFit="1" customWidth="1"/>
    <col min="9" max="9" width="6" bestFit="1" customWidth="1"/>
  </cols>
  <sheetData>
    <row r="1" spans="1:9">
      <c r="G1" s="1">
        <v>0.1326</v>
      </c>
    </row>
    <row r="2" spans="1:9">
      <c r="F2" t="s">
        <v>0</v>
      </c>
      <c r="G2" t="s">
        <v>1</v>
      </c>
    </row>
    <row r="3" spans="1:9">
      <c r="A3" s="2" t="s">
        <v>8</v>
      </c>
      <c r="B3" s="2" t="s">
        <v>2</v>
      </c>
      <c r="C3" s="2" t="s">
        <v>3</v>
      </c>
      <c r="D3" s="2" t="s">
        <v>4</v>
      </c>
      <c r="E3" s="2" t="s">
        <v>5</v>
      </c>
      <c r="F3" s="2"/>
      <c r="G3" s="3"/>
    </row>
    <row r="4" spans="1:9">
      <c r="A4" s="4">
        <v>42370</v>
      </c>
      <c r="B4" s="2"/>
      <c r="C4" s="2"/>
      <c r="D4" s="2"/>
      <c r="E4" s="2">
        <v>500000</v>
      </c>
      <c r="F4" s="2">
        <f>A5-A4</f>
        <v>0</v>
      </c>
      <c r="G4" s="3">
        <f>E4*F4*$G$1/365</f>
        <v>0</v>
      </c>
    </row>
    <row r="5" spans="1:9">
      <c r="A5" s="4">
        <v>42370</v>
      </c>
      <c r="B5" s="2"/>
      <c r="C5" s="2">
        <v>50000</v>
      </c>
      <c r="D5" s="2"/>
      <c r="E5" s="2">
        <f>+E4+D5-C5</f>
        <v>450000</v>
      </c>
      <c r="F5" s="2">
        <f t="shared" ref="F5:F8" si="0">A6-A5</f>
        <v>31</v>
      </c>
      <c r="G5" s="3">
        <f t="shared" ref="G5:G8" si="1">E5*F5*$G$1/365</f>
        <v>5067.8630136986303</v>
      </c>
    </row>
    <row r="6" spans="1:9">
      <c r="A6" s="4">
        <v>42401</v>
      </c>
      <c r="B6" s="2"/>
      <c r="C6" s="2"/>
      <c r="D6" s="2">
        <v>6000</v>
      </c>
      <c r="E6" s="2">
        <f t="shared" ref="E6:E8" si="2">+E5+D6-C6</f>
        <v>456000</v>
      </c>
      <c r="F6" s="2">
        <f t="shared" si="0"/>
        <v>29</v>
      </c>
      <c r="G6" s="3">
        <f t="shared" si="1"/>
        <v>4804.1161643835612</v>
      </c>
    </row>
    <row r="7" spans="1:9">
      <c r="A7" s="4">
        <v>42430</v>
      </c>
      <c r="B7" s="2"/>
      <c r="C7" s="2">
        <v>40000</v>
      </c>
      <c r="D7" s="2"/>
      <c r="E7" s="2">
        <f t="shared" si="2"/>
        <v>416000</v>
      </c>
      <c r="F7" s="2">
        <f t="shared" si="0"/>
        <v>31</v>
      </c>
      <c r="G7" s="3">
        <f t="shared" si="1"/>
        <v>4684.9578082191774</v>
      </c>
    </row>
    <row r="8" spans="1:9">
      <c r="A8" s="4">
        <v>42461</v>
      </c>
      <c r="B8" s="2"/>
      <c r="C8" s="2"/>
      <c r="D8" s="2">
        <v>20000</v>
      </c>
      <c r="E8" s="2">
        <f t="shared" si="2"/>
        <v>436000</v>
      </c>
      <c r="F8" s="2">
        <f t="shared" si="0"/>
        <v>0</v>
      </c>
      <c r="G8" s="3">
        <f t="shared" si="1"/>
        <v>0</v>
      </c>
      <c r="H8" t="s">
        <v>6</v>
      </c>
      <c r="I8" t="s">
        <v>7</v>
      </c>
    </row>
    <row r="9" spans="1:9">
      <c r="A9" s="5">
        <v>42461</v>
      </c>
      <c r="B9" s="2"/>
      <c r="C9" s="2"/>
      <c r="D9" s="2"/>
      <c r="E9" s="2"/>
      <c r="F9" s="2"/>
      <c r="G9" s="3">
        <f>SUM(G4:G8)</f>
        <v>14556.936986301367</v>
      </c>
      <c r="I9">
        <v>14560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N9"/>
  <sheetViews>
    <sheetView workbookViewId="0">
      <selection activeCell="A15" sqref="A15"/>
    </sheetView>
  </sheetViews>
  <sheetFormatPr defaultRowHeight="14.4"/>
  <cols>
    <col min="1" max="1" width="8.6640625" bestFit="1" customWidth="1"/>
    <col min="2" max="2" width="8.109375" bestFit="1" customWidth="1"/>
    <col min="3" max="4" width="6" bestFit="1" customWidth="1"/>
    <col min="5" max="5" width="7.33203125" bestFit="1" customWidth="1"/>
    <col min="6" max="6" width="4.6640625" bestFit="1" customWidth="1"/>
    <col min="7" max="7" width="10.33203125" bestFit="1" customWidth="1"/>
    <col min="12" max="12" width="22.21875" bestFit="1" customWidth="1"/>
  </cols>
  <sheetData>
    <row r="1" spans="1:14">
      <c r="G1" s="1">
        <v>0.1326</v>
      </c>
    </row>
    <row r="2" spans="1:14">
      <c r="F2" t="s">
        <v>0</v>
      </c>
      <c r="G2" t="s">
        <v>1</v>
      </c>
      <c r="N2" t="s">
        <v>25</v>
      </c>
    </row>
    <row r="3" spans="1:14">
      <c r="A3" s="2" t="s">
        <v>8</v>
      </c>
      <c r="B3" s="2" t="s">
        <v>2</v>
      </c>
      <c r="C3" s="2" t="s">
        <v>3</v>
      </c>
      <c r="D3" s="2" t="s">
        <v>4</v>
      </c>
      <c r="E3" s="2" t="s">
        <v>5</v>
      </c>
      <c r="F3" s="2"/>
      <c r="G3" s="3"/>
      <c r="L3" s="2" t="s">
        <v>21</v>
      </c>
      <c r="M3" s="2">
        <v>8.5</v>
      </c>
      <c r="N3" s="2"/>
    </row>
    <row r="4" spans="1:14">
      <c r="A4" s="4">
        <v>42370</v>
      </c>
      <c r="B4" s="2"/>
      <c r="C4" s="2"/>
      <c r="D4" s="2"/>
      <c r="E4" s="2">
        <v>500000</v>
      </c>
      <c r="F4" s="2">
        <f>A5-A4</f>
        <v>0</v>
      </c>
      <c r="G4" s="3">
        <f>E4*F4*$G$1/365</f>
        <v>0</v>
      </c>
      <c r="L4" s="2" t="s">
        <v>22</v>
      </c>
      <c r="M4" s="2">
        <v>8.25</v>
      </c>
      <c r="N4" s="2"/>
    </row>
    <row r="5" spans="1:14">
      <c r="A5" s="4">
        <v>42370</v>
      </c>
      <c r="B5" s="2"/>
      <c r="C5" s="2">
        <v>50000</v>
      </c>
      <c r="D5" s="2"/>
      <c r="E5" s="2">
        <f>+E4+D5-C5</f>
        <v>450000</v>
      </c>
      <c r="F5" s="2">
        <f t="shared" ref="F5:F8" si="0">A6-A5</f>
        <v>31</v>
      </c>
      <c r="G5" s="3">
        <f t="shared" ref="G5:G8" si="1">E5*F5*$G$1/365</f>
        <v>5067.8630136986303</v>
      </c>
      <c r="L5" s="2" t="s">
        <v>23</v>
      </c>
      <c r="M5" s="2">
        <v>12</v>
      </c>
      <c r="N5" s="2"/>
    </row>
    <row r="6" spans="1:14">
      <c r="A6" s="4">
        <v>42401</v>
      </c>
      <c r="B6" s="2"/>
      <c r="C6" s="2"/>
      <c r="D6" s="2">
        <v>6000</v>
      </c>
      <c r="E6" s="2">
        <f t="shared" ref="E6:E8" si="2">+E5+D6-C6</f>
        <v>456000</v>
      </c>
      <c r="F6" s="2">
        <f t="shared" si="0"/>
        <v>29</v>
      </c>
      <c r="G6" s="3">
        <f t="shared" si="1"/>
        <v>4804.1161643835612</v>
      </c>
      <c r="L6" s="2" t="s">
        <v>24</v>
      </c>
      <c r="M6" s="2">
        <v>16.5</v>
      </c>
      <c r="N6" s="2"/>
    </row>
    <row r="7" spans="1:14">
      <c r="A7" s="4">
        <v>42430</v>
      </c>
      <c r="B7" s="2"/>
      <c r="C7" s="2">
        <v>40000</v>
      </c>
      <c r="D7" s="2"/>
      <c r="E7" s="2">
        <f t="shared" si="2"/>
        <v>416000</v>
      </c>
      <c r="F7" s="2">
        <f t="shared" si="0"/>
        <v>31</v>
      </c>
      <c r="G7" s="3">
        <f t="shared" si="1"/>
        <v>4684.9578082191774</v>
      </c>
    </row>
    <row r="8" spans="1:14">
      <c r="A8" s="4">
        <v>42461</v>
      </c>
      <c r="B8" s="2"/>
      <c r="C8" s="2"/>
      <c r="D8" s="2">
        <v>20000</v>
      </c>
      <c r="E8" s="2">
        <f t="shared" si="2"/>
        <v>436000</v>
      </c>
      <c r="F8" s="2">
        <f t="shared" si="0"/>
        <v>0</v>
      </c>
      <c r="G8" s="3">
        <f t="shared" si="1"/>
        <v>0</v>
      </c>
    </row>
    <row r="9" spans="1:14">
      <c r="A9" s="5">
        <v>42461</v>
      </c>
      <c r="B9" s="2"/>
      <c r="C9" s="2"/>
      <c r="D9" s="2"/>
      <c r="E9" s="2"/>
      <c r="F9" s="2"/>
      <c r="G9" s="3">
        <f>SUM(G4:G8)</f>
        <v>14556.936986301367</v>
      </c>
    </row>
  </sheetData>
  <scenarios current="2" sqref="G9">
    <scenario name="BANK OF BARODA" locked="1" count="1" user="Author" comment="Created by Author on 2/01/2023">
      <inputCells r="G1" val="0.1326" numFmtId="10"/>
    </scenario>
    <scenario name="SBI" locked="1" count="1" user="Author" comment="Created by Author on 2/01/2023">
      <inputCells r="G1" val="0.18" numFmtId="10"/>
    </scenario>
    <scenario name="INDIAN BANK" locked="1" count="1" user="Author" comment="Created by Author on 2/01/2023&#10;Modified by Author on 2/01/2023">
      <inputCells r="G1" val="0.14" numFmtId="10"/>
    </scenario>
  </scenario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outlinePr summaryBelow="0"/>
  </sheetPr>
  <dimension ref="B1:G11"/>
  <sheetViews>
    <sheetView showGridLines="0" tabSelected="1" workbookViewId="0"/>
  </sheetViews>
  <sheetFormatPr defaultRowHeight="14.4" outlineLevelRow="1" outlineLevelCol="1"/>
  <cols>
    <col min="3" max="3" width="5.21875" customWidth="1"/>
    <col min="4" max="7" width="15" bestFit="1" customWidth="1" outlineLevel="1"/>
  </cols>
  <sheetData>
    <row r="1" spans="2:7" ht="15" thickBot="1"/>
    <row r="2" spans="2:7" ht="15.6">
      <c r="B2" s="10" t="s">
        <v>14</v>
      </c>
      <c r="C2" s="10"/>
      <c r="D2" s="15"/>
      <c r="E2" s="15"/>
      <c r="F2" s="15"/>
      <c r="G2" s="15"/>
    </row>
    <row r="3" spans="2:7" ht="15.6" collapsed="1">
      <c r="B3" s="9"/>
      <c r="C3" s="9"/>
      <c r="D3" s="16" t="s">
        <v>16</v>
      </c>
      <c r="E3" s="16" t="s">
        <v>11</v>
      </c>
      <c r="F3" s="16" t="s">
        <v>12</v>
      </c>
      <c r="G3" s="16" t="s">
        <v>13</v>
      </c>
    </row>
    <row r="4" spans="2:7" ht="40.799999999999997" hidden="1" outlineLevel="1">
      <c r="B4" s="12"/>
      <c r="C4" s="12"/>
      <c r="D4" s="6"/>
      <c r="E4" s="18" t="s">
        <v>26</v>
      </c>
      <c r="F4" s="18" t="s">
        <v>26</v>
      </c>
      <c r="G4" s="18" t="s">
        <v>27</v>
      </c>
    </row>
    <row r="5" spans="2:7">
      <c r="B5" s="13" t="s">
        <v>15</v>
      </c>
      <c r="C5" s="13"/>
      <c r="D5" s="11"/>
      <c r="E5" s="11"/>
      <c r="F5" s="11"/>
      <c r="G5" s="11"/>
    </row>
    <row r="6" spans="2:7" outlineLevel="1">
      <c r="B6" s="12"/>
      <c r="C6" s="12" t="s">
        <v>9</v>
      </c>
      <c r="D6" s="7">
        <v>0.1326</v>
      </c>
      <c r="E6" s="17">
        <v>0.1326</v>
      </c>
      <c r="F6" s="17">
        <v>0.18</v>
      </c>
      <c r="G6" s="17">
        <v>0.14000000000000001</v>
      </c>
    </row>
    <row r="7" spans="2:7">
      <c r="B7" s="13" t="s">
        <v>17</v>
      </c>
      <c r="C7" s="13"/>
      <c r="D7" s="11"/>
      <c r="E7" s="11"/>
      <c r="F7" s="11"/>
      <c r="G7" s="11"/>
    </row>
    <row r="8" spans="2:7" ht="15" outlineLevel="1" thickBot="1">
      <c r="B8" s="14"/>
      <c r="C8" s="14" t="s">
        <v>10</v>
      </c>
      <c r="D8" s="8">
        <v>14556.9369863014</v>
      </c>
      <c r="E8" s="8">
        <v>14556.9369863014</v>
      </c>
      <c r="F8" s="8">
        <v>19760.547945205501</v>
      </c>
      <c r="G8" s="8">
        <v>15369.315068493201</v>
      </c>
    </row>
    <row r="9" spans="2:7">
      <c r="B9" t="s">
        <v>18</v>
      </c>
    </row>
    <row r="10" spans="2:7">
      <c r="B10" t="s">
        <v>19</v>
      </c>
    </row>
    <row r="11" spans="2:7">
      <c r="B11" t="s">
        <v>20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L31"/>
  <sheetViews>
    <sheetView workbookViewId="0">
      <selection activeCell="O20" sqref="O20"/>
    </sheetView>
  </sheetViews>
  <sheetFormatPr defaultRowHeight="14.4"/>
  <cols>
    <col min="1" max="1" width="12.77734375" bestFit="1" customWidth="1"/>
    <col min="2" max="12" width="11.33203125" bestFit="1" customWidth="1"/>
  </cols>
  <sheetData>
    <row r="1" spans="1:12">
      <c r="A1" t="s">
        <v>28</v>
      </c>
      <c r="B1">
        <v>100000</v>
      </c>
      <c r="C1" t="s">
        <v>29</v>
      </c>
      <c r="D1">
        <v>10</v>
      </c>
      <c r="E1" t="s">
        <v>30</v>
      </c>
      <c r="F1" s="19">
        <v>0.12</v>
      </c>
    </row>
    <row r="3" spans="1:12" ht="25.8">
      <c r="A3" s="26" t="s">
        <v>34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</row>
    <row r="4" spans="1:12">
      <c r="A4" s="21">
        <f>PMT(F1/12,D1,-B1)</f>
        <v>10558.207655117116</v>
      </c>
      <c r="B4" s="20">
        <v>0.08</v>
      </c>
      <c r="C4" s="20">
        <v>0.09</v>
      </c>
      <c r="D4" s="20">
        <v>0.1</v>
      </c>
      <c r="E4" s="20">
        <v>0.11</v>
      </c>
      <c r="F4" s="20">
        <v>0.12</v>
      </c>
      <c r="G4" s="20">
        <v>0.13</v>
      </c>
      <c r="H4" s="20">
        <v>0.14000000000000001</v>
      </c>
      <c r="I4" s="20">
        <v>0.15</v>
      </c>
      <c r="J4" s="20">
        <v>0.16</v>
      </c>
      <c r="K4" s="20">
        <v>0.17</v>
      </c>
      <c r="L4" s="20">
        <v>0.18</v>
      </c>
    </row>
    <row r="5" spans="1:12">
      <c r="A5" s="22">
        <v>100000</v>
      </c>
      <c r="B5" s="3">
        <f t="dataTable" ref="B5:L13" dt2D="1" dtr="1" r1="F1" r2="B1"/>
        <v>10370.320893591605</v>
      </c>
      <c r="C5" s="3">
        <v>10417.122874730352</v>
      </c>
      <c r="D5" s="3">
        <v>10464.038098938898</v>
      </c>
      <c r="E5" s="3">
        <v>10511.066411154236</v>
      </c>
      <c r="F5" s="23">
        <v>10558.207655117116</v>
      </c>
      <c r="G5" s="3">
        <v>10605.461673379359</v>
      </c>
      <c r="H5" s="3">
        <v>10652.828307314056</v>
      </c>
      <c r="I5" s="3">
        <v>10700.307397125072</v>
      </c>
      <c r="J5" s="3">
        <v>10747.898781855572</v>
      </c>
      <c r="K5" s="3">
        <v>10795.602299398352</v>
      </c>
      <c r="L5" s="3">
        <v>10843.417786504002</v>
      </c>
    </row>
    <row r="6" spans="1:12">
      <c r="A6" s="3">
        <v>500000</v>
      </c>
      <c r="B6" s="3">
        <v>51851.60446795803</v>
      </c>
      <c r="C6" s="3">
        <v>52085.614373651762</v>
      </c>
      <c r="D6" s="3">
        <v>52320.190494694492</v>
      </c>
      <c r="E6" s="3">
        <v>52555.332055771178</v>
      </c>
      <c r="F6" s="3">
        <v>52791.038275585575</v>
      </c>
      <c r="G6" s="3">
        <v>53027.308366896788</v>
      </c>
      <c r="H6" s="3">
        <v>53264.141536570278</v>
      </c>
      <c r="I6" s="3">
        <v>53501.536985625353</v>
      </c>
      <c r="J6" s="3">
        <v>53739.493909277866</v>
      </c>
      <c r="K6" s="3">
        <v>53978.011496991756</v>
      </c>
      <c r="L6" s="3">
        <v>54217.088932520011</v>
      </c>
    </row>
    <row r="7" spans="1:12">
      <c r="A7" s="3">
        <v>1000000</v>
      </c>
      <c r="B7" s="3">
        <v>103703.20893591606</v>
      </c>
      <c r="C7" s="3">
        <v>104171.22874730352</v>
      </c>
      <c r="D7" s="3">
        <v>104640.38098938898</v>
      </c>
      <c r="E7" s="3">
        <v>105110.66411154236</v>
      </c>
      <c r="F7" s="3">
        <v>105582.07655117115</v>
      </c>
      <c r="G7" s="3">
        <v>106054.61673379358</v>
      </c>
      <c r="H7" s="3">
        <v>106528.28307314056</v>
      </c>
      <c r="I7" s="3">
        <v>107003.07397125071</v>
      </c>
      <c r="J7" s="3">
        <v>107478.98781855573</v>
      </c>
      <c r="K7" s="3">
        <v>107956.02299398351</v>
      </c>
      <c r="L7" s="3">
        <v>108434.17786504002</v>
      </c>
    </row>
    <row r="8" spans="1:12">
      <c r="A8" s="3">
        <v>1500000</v>
      </c>
      <c r="B8" s="3">
        <v>155554.81340387408</v>
      </c>
      <c r="C8" s="3">
        <v>156256.84312095528</v>
      </c>
      <c r="D8" s="3">
        <v>156960.57148408346</v>
      </c>
      <c r="E8" s="3">
        <v>157665.99616731354</v>
      </c>
      <c r="F8" s="3">
        <v>158373.11482675673</v>
      </c>
      <c r="G8" s="3">
        <v>159081.92510069037</v>
      </c>
      <c r="H8" s="3">
        <v>159792.42460971081</v>
      </c>
      <c r="I8" s="3">
        <v>160504.61095687607</v>
      </c>
      <c r="J8" s="3">
        <v>161218.48172783357</v>
      </c>
      <c r="K8" s="3">
        <v>161934.03449097526</v>
      </c>
      <c r="L8" s="3">
        <v>162651.26679756003</v>
      </c>
    </row>
    <row r="9" spans="1:12">
      <c r="A9" s="3">
        <v>2000000</v>
      </c>
      <c r="B9" s="3">
        <v>207406.41787183212</v>
      </c>
      <c r="C9" s="3">
        <v>208342.45749460705</v>
      </c>
      <c r="D9" s="3">
        <v>209280.76197877797</v>
      </c>
      <c r="E9" s="3">
        <v>210221.32822308471</v>
      </c>
      <c r="F9" s="3">
        <v>211164.1531023423</v>
      </c>
      <c r="G9" s="3">
        <v>212109.23346758715</v>
      </c>
      <c r="H9" s="3">
        <v>213056.56614628111</v>
      </c>
      <c r="I9" s="3">
        <v>214006.14794250141</v>
      </c>
      <c r="J9" s="3">
        <v>214957.97563711146</v>
      </c>
      <c r="K9" s="3">
        <v>215912.04598796702</v>
      </c>
      <c r="L9" s="3">
        <v>216868.35573008005</v>
      </c>
    </row>
    <row r="10" spans="1:12">
      <c r="A10" s="3">
        <v>2500000</v>
      </c>
      <c r="B10" s="3">
        <v>259258.02233979016</v>
      </c>
      <c r="C10" s="3">
        <v>260428.07186825879</v>
      </c>
      <c r="D10" s="3">
        <v>261600.95247347243</v>
      </c>
      <c r="E10" s="3">
        <v>262776.66027885588</v>
      </c>
      <c r="F10" s="3">
        <v>263955.1913779279</v>
      </c>
      <c r="G10" s="3">
        <v>265136.54183448397</v>
      </c>
      <c r="H10" s="3">
        <v>266320.70768285135</v>
      </c>
      <c r="I10" s="3">
        <v>267507.68492812681</v>
      </c>
      <c r="J10" s="3">
        <v>268697.4695463893</v>
      </c>
      <c r="K10" s="3">
        <v>269890.05748495879</v>
      </c>
      <c r="L10" s="3">
        <v>271085.44466260006</v>
      </c>
    </row>
    <row r="11" spans="1:12">
      <c r="A11" s="3">
        <v>3000000</v>
      </c>
      <c r="B11" s="3">
        <v>311109.62680774817</v>
      </c>
      <c r="C11" s="3">
        <v>312513.68624191056</v>
      </c>
      <c r="D11" s="3">
        <v>313921.14296816691</v>
      </c>
      <c r="E11" s="3">
        <v>315331.99233462708</v>
      </c>
      <c r="F11" s="3">
        <v>316746.22965351347</v>
      </c>
      <c r="G11" s="3">
        <v>318163.85020138073</v>
      </c>
      <c r="H11" s="3">
        <v>319584.84921942162</v>
      </c>
      <c r="I11" s="3">
        <v>321009.22191375215</v>
      </c>
      <c r="J11" s="3">
        <v>322436.96345566714</v>
      </c>
      <c r="K11" s="3">
        <v>323868.06898195052</v>
      </c>
      <c r="L11" s="3">
        <v>325302.53359512007</v>
      </c>
    </row>
    <row r="12" spans="1:12">
      <c r="A12" s="3">
        <v>4000000</v>
      </c>
      <c r="B12" s="3">
        <v>414812.83574366424</v>
      </c>
      <c r="C12" s="3">
        <v>416684.9149892141</v>
      </c>
      <c r="D12" s="3">
        <v>418561.52395755594</v>
      </c>
      <c r="E12" s="3">
        <v>420442.65644616942</v>
      </c>
      <c r="F12" s="3">
        <v>422328.3062046846</v>
      </c>
      <c r="G12" s="3">
        <v>424218.46693517431</v>
      </c>
      <c r="H12" s="3">
        <v>426113.13229256222</v>
      </c>
      <c r="I12" s="3">
        <v>428012.29588500282</v>
      </c>
      <c r="J12" s="3">
        <v>429915.95127422293</v>
      </c>
      <c r="K12" s="3">
        <v>431824.09197593405</v>
      </c>
      <c r="L12" s="3">
        <v>433736.71146016009</v>
      </c>
    </row>
    <row r="13" spans="1:12">
      <c r="A13" s="3">
        <v>5000000</v>
      </c>
      <c r="B13" s="3">
        <v>518516.04467958031</v>
      </c>
      <c r="C13" s="3">
        <v>520856.14373651758</v>
      </c>
      <c r="D13" s="3">
        <v>523201.90494694485</v>
      </c>
      <c r="E13" s="3">
        <v>525553.32055771176</v>
      </c>
      <c r="F13" s="3">
        <v>527910.3827558558</v>
      </c>
      <c r="G13" s="3">
        <v>530273.08366896794</v>
      </c>
      <c r="H13" s="3">
        <v>532641.41536570271</v>
      </c>
      <c r="I13" s="3">
        <v>535015.36985625362</v>
      </c>
      <c r="J13" s="3">
        <v>537394.9390927786</v>
      </c>
      <c r="K13" s="3">
        <v>539780.11496991757</v>
      </c>
      <c r="L13" s="3">
        <v>542170.88932520011</v>
      </c>
    </row>
    <row r="17" spans="1:12">
      <c r="A17">
        <v>1</v>
      </c>
      <c r="B17" t="s">
        <v>31</v>
      </c>
    </row>
    <row r="18" spans="1:12">
      <c r="A18">
        <v>1</v>
      </c>
      <c r="B18" t="s">
        <v>32</v>
      </c>
    </row>
    <row r="19" spans="1:12" ht="21">
      <c r="A19" s="25" t="s">
        <v>33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</row>
    <row r="20" spans="1:12">
      <c r="A20" s="2"/>
      <c r="B20" s="2">
        <v>1</v>
      </c>
      <c r="C20" s="2">
        <v>2</v>
      </c>
      <c r="D20" s="2">
        <v>3</v>
      </c>
      <c r="E20" s="2">
        <v>4</v>
      </c>
      <c r="F20" s="2">
        <v>5</v>
      </c>
      <c r="G20" s="2">
        <v>6</v>
      </c>
      <c r="H20" s="2">
        <v>7</v>
      </c>
      <c r="I20" s="2">
        <v>8</v>
      </c>
      <c r="J20" s="2">
        <v>9</v>
      </c>
      <c r="K20" s="2">
        <v>10</v>
      </c>
      <c r="L20" s="2">
        <v>11</v>
      </c>
    </row>
    <row r="21" spans="1:12">
      <c r="A21" s="2">
        <v>1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>
      <c r="A22" s="2">
        <v>2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>
      <c r="A23" s="2">
        <v>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>
      <c r="A24" s="2">
        <v>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>
      <c r="A25" s="2">
        <v>5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>
      <c r="A26" s="2">
        <v>6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>
      <c r="A27" s="2">
        <v>7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>
      <c r="A28" s="2">
        <v>8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>
      <c r="A29" s="2">
        <v>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>
      <c r="A30" s="2">
        <v>10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>
      <c r="A31" s="24">
        <v>11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</sheetData>
  <mergeCells count="2">
    <mergeCell ref="A19:L19"/>
    <mergeCell ref="A3:L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GOAL SEEK</vt:lpstr>
      <vt:lpstr>SCNM</vt:lpstr>
      <vt:lpstr>Scenario Summary 2</vt:lpstr>
      <vt:lpstr>data table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2023-01-02T03:29:50Z</dcterms:modified>
</cp:coreProperties>
</file>